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9992" windowHeight="8196" activeTab="1"/>
  </bookViews>
  <sheets>
    <sheet name="data Nilai persediaan" sheetId="1" r:id="rId1"/>
    <sheet name="analisis ABC &amp; cycle counting" sheetId="6" r:id="rId2"/>
  </sheets>
  <definedNames>
    <definedName name="_xlnm._FilterDatabase" localSheetId="0" hidden="1">'data Nilai persediaan'!$A$1:$J$2991</definedName>
    <definedName name="data_item">OFFSET('analisis ABC &amp; cycle counting'!$A$4,0,0,COUNTA('analisis ABC &amp; cycle counting'!$A:$A)-1,1)</definedName>
    <definedName name="data_nilai">OFFSET('analisis ABC &amp; cycle counting'!$B$4,0,0,COUNTA('analisis ABC &amp; cycle counting'!$B:$B)-1,1)</definedName>
  </definedName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D5" i="6" l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D373" i="6" s="1"/>
  <c r="D374" i="6" s="1"/>
  <c r="D375" i="6" s="1"/>
  <c r="D376" i="6" s="1"/>
  <c r="D377" i="6" s="1"/>
  <c r="D378" i="6" s="1"/>
  <c r="D379" i="6" s="1"/>
  <c r="D380" i="6" s="1"/>
  <c r="D381" i="6" s="1"/>
  <c r="D382" i="6" s="1"/>
  <c r="D383" i="6" s="1"/>
  <c r="D384" i="6" s="1"/>
  <c r="D385" i="6" s="1"/>
  <c r="D386" i="6" s="1"/>
  <c r="D387" i="6" s="1"/>
  <c r="D388" i="6" s="1"/>
  <c r="D389" i="6" s="1"/>
  <c r="D390" i="6" s="1"/>
  <c r="D391" i="6" s="1"/>
  <c r="D392" i="6" s="1"/>
  <c r="D393" i="6" s="1"/>
  <c r="D394" i="6" s="1"/>
  <c r="D395" i="6" s="1"/>
  <c r="D396" i="6" s="1"/>
  <c r="D397" i="6" s="1"/>
  <c r="D398" i="6" s="1"/>
  <c r="D399" i="6" s="1"/>
  <c r="D400" i="6" s="1"/>
  <c r="D401" i="6" s="1"/>
  <c r="D402" i="6" s="1"/>
  <c r="D403" i="6" s="1"/>
  <c r="D404" i="6" s="1"/>
  <c r="D405" i="6" s="1"/>
  <c r="D406" i="6" s="1"/>
  <c r="D407" i="6" s="1"/>
  <c r="D408" i="6" s="1"/>
  <c r="D409" i="6" s="1"/>
  <c r="D410" i="6" s="1"/>
  <c r="D411" i="6" s="1"/>
  <c r="D412" i="6" s="1"/>
  <c r="D413" i="6" s="1"/>
  <c r="D414" i="6" s="1"/>
  <c r="D415" i="6" s="1"/>
  <c r="D416" i="6" s="1"/>
  <c r="D417" i="6" s="1"/>
  <c r="D418" i="6" s="1"/>
  <c r="D419" i="6" s="1"/>
  <c r="D420" i="6" s="1"/>
  <c r="D421" i="6" s="1"/>
  <c r="D422" i="6" s="1"/>
  <c r="D423" i="6" s="1"/>
  <c r="D424" i="6" s="1"/>
  <c r="D425" i="6" s="1"/>
  <c r="D426" i="6" s="1"/>
  <c r="D427" i="6" s="1"/>
  <c r="D428" i="6" s="1"/>
  <c r="D429" i="6" s="1"/>
  <c r="D430" i="6" s="1"/>
  <c r="D431" i="6" s="1"/>
  <c r="D432" i="6" s="1"/>
  <c r="D433" i="6" s="1"/>
  <c r="D434" i="6" s="1"/>
  <c r="D435" i="6" s="1"/>
  <c r="D436" i="6" s="1"/>
  <c r="D437" i="6" s="1"/>
  <c r="D438" i="6" s="1"/>
  <c r="D439" i="6" s="1"/>
  <c r="D440" i="6" s="1"/>
  <c r="D441" i="6" s="1"/>
  <c r="D442" i="6" s="1"/>
  <c r="D443" i="6" s="1"/>
  <c r="D444" i="6" s="1"/>
  <c r="D445" i="6" s="1"/>
  <c r="D446" i="6" s="1"/>
  <c r="D447" i="6" s="1"/>
  <c r="D448" i="6" s="1"/>
  <c r="D449" i="6" s="1"/>
  <c r="D450" i="6" s="1"/>
  <c r="D451" i="6" s="1"/>
  <c r="D452" i="6" s="1"/>
  <c r="D453" i="6" s="1"/>
  <c r="D454" i="6" s="1"/>
  <c r="D455" i="6" s="1"/>
  <c r="D456" i="6" s="1"/>
  <c r="D457" i="6" s="1"/>
  <c r="D458" i="6" s="1"/>
  <c r="D459" i="6" s="1"/>
  <c r="D460" i="6" s="1"/>
  <c r="D461" i="6" s="1"/>
  <c r="D462" i="6" s="1"/>
  <c r="D463" i="6" s="1"/>
  <c r="D464" i="6" s="1"/>
  <c r="D465" i="6" s="1"/>
  <c r="D466" i="6" s="1"/>
  <c r="D467" i="6" s="1"/>
  <c r="D468" i="6" s="1"/>
  <c r="D469" i="6" s="1"/>
  <c r="D470" i="6" s="1"/>
  <c r="D471" i="6" s="1"/>
  <c r="D472" i="6" s="1"/>
  <c r="D473" i="6" s="1"/>
  <c r="D474" i="6" s="1"/>
  <c r="D475" i="6" s="1"/>
  <c r="D476" i="6" s="1"/>
  <c r="D477" i="6" s="1"/>
  <c r="D478" i="6" s="1"/>
  <c r="D479" i="6" s="1"/>
  <c r="D480" i="6" s="1"/>
  <c r="D481" i="6" s="1"/>
  <c r="D482" i="6" s="1"/>
  <c r="D483" i="6" s="1"/>
  <c r="D484" i="6" s="1"/>
  <c r="D485" i="6" s="1"/>
  <c r="D486" i="6" s="1"/>
  <c r="D487" i="6" s="1"/>
  <c r="D488" i="6" s="1"/>
  <c r="D489" i="6" s="1"/>
  <c r="D490" i="6" s="1"/>
  <c r="D491" i="6" s="1"/>
  <c r="D492" i="6" s="1"/>
  <c r="D493" i="6" s="1"/>
  <c r="D494" i="6" s="1"/>
  <c r="D495" i="6" s="1"/>
  <c r="D496" i="6" s="1"/>
  <c r="D497" i="6" s="1"/>
  <c r="D498" i="6" s="1"/>
  <c r="D499" i="6" s="1"/>
  <c r="D500" i="6" s="1"/>
  <c r="D501" i="6" s="1"/>
  <c r="D502" i="6" s="1"/>
  <c r="D503" i="6" s="1"/>
  <c r="D504" i="6" s="1"/>
  <c r="D505" i="6" s="1"/>
  <c r="D506" i="6" s="1"/>
  <c r="D507" i="6" s="1"/>
  <c r="D508" i="6" s="1"/>
  <c r="D509" i="6" s="1"/>
  <c r="D510" i="6" s="1"/>
  <c r="D511" i="6" s="1"/>
  <c r="D512" i="6" s="1"/>
  <c r="D513" i="6" s="1"/>
  <c r="D514" i="6" s="1"/>
  <c r="D515" i="6" s="1"/>
  <c r="D516" i="6" s="1"/>
  <c r="D517" i="6" s="1"/>
  <c r="D518" i="6" s="1"/>
  <c r="D519" i="6" s="1"/>
  <c r="D520" i="6" s="1"/>
  <c r="D521" i="6" s="1"/>
  <c r="D522" i="6" s="1"/>
  <c r="D523" i="6" s="1"/>
  <c r="D524" i="6" s="1"/>
  <c r="D525" i="6" s="1"/>
  <c r="D526" i="6" s="1"/>
  <c r="D527" i="6" s="1"/>
  <c r="D528" i="6" s="1"/>
  <c r="D529" i="6" s="1"/>
  <c r="D530" i="6" s="1"/>
  <c r="D531" i="6" s="1"/>
  <c r="D532" i="6" s="1"/>
  <c r="D533" i="6" s="1"/>
  <c r="D534" i="6" s="1"/>
  <c r="D535" i="6" s="1"/>
  <c r="D536" i="6" s="1"/>
  <c r="D537" i="6" s="1"/>
  <c r="D538" i="6" s="1"/>
  <c r="D539" i="6" s="1"/>
  <c r="D540" i="6" s="1"/>
  <c r="D541" i="6" s="1"/>
  <c r="D542" i="6" s="1"/>
  <c r="D543" i="6" s="1"/>
  <c r="D544" i="6" s="1"/>
  <c r="D545" i="6" s="1"/>
  <c r="D546" i="6" s="1"/>
  <c r="D547" i="6" s="1"/>
  <c r="D548" i="6" s="1"/>
  <c r="D549" i="6" s="1"/>
  <c r="D550" i="6" s="1"/>
  <c r="D551" i="6" s="1"/>
  <c r="D552" i="6" s="1"/>
  <c r="D553" i="6" s="1"/>
  <c r="D554" i="6" s="1"/>
  <c r="D555" i="6" s="1"/>
  <c r="D556" i="6" s="1"/>
  <c r="D557" i="6" s="1"/>
  <c r="D558" i="6" s="1"/>
  <c r="D559" i="6" s="1"/>
  <c r="D560" i="6" s="1"/>
  <c r="D561" i="6" s="1"/>
  <c r="D562" i="6" s="1"/>
  <c r="D563" i="6" s="1"/>
  <c r="D564" i="6" s="1"/>
  <c r="D565" i="6" s="1"/>
  <c r="D566" i="6" s="1"/>
  <c r="D567" i="6" s="1"/>
  <c r="D568" i="6" s="1"/>
  <c r="D569" i="6" s="1"/>
  <c r="D570" i="6" s="1"/>
  <c r="D571" i="6" s="1"/>
  <c r="D572" i="6" s="1"/>
  <c r="D573" i="6" s="1"/>
  <c r="D574" i="6" s="1"/>
  <c r="D575" i="6" s="1"/>
  <c r="D576" i="6" s="1"/>
  <c r="D577" i="6" s="1"/>
  <c r="D578" i="6" s="1"/>
  <c r="D579" i="6" s="1"/>
  <c r="D580" i="6" s="1"/>
  <c r="D581" i="6" s="1"/>
  <c r="D582" i="6" s="1"/>
  <c r="D583" i="6" s="1"/>
  <c r="D584" i="6" s="1"/>
  <c r="D585" i="6" s="1"/>
  <c r="D586" i="6" s="1"/>
  <c r="D587" i="6" s="1"/>
  <c r="D588" i="6" s="1"/>
  <c r="D589" i="6" s="1"/>
  <c r="D590" i="6" s="1"/>
  <c r="D591" i="6" s="1"/>
  <c r="D592" i="6" s="1"/>
  <c r="D593" i="6" s="1"/>
  <c r="D594" i="6" s="1"/>
  <c r="D595" i="6" s="1"/>
  <c r="D596" i="6" s="1"/>
  <c r="D597" i="6" s="1"/>
  <c r="D598" i="6" s="1"/>
  <c r="D599" i="6" s="1"/>
  <c r="D600" i="6" s="1"/>
  <c r="D601" i="6" s="1"/>
  <c r="D602" i="6" s="1"/>
  <c r="D603" i="6" s="1"/>
  <c r="D604" i="6" s="1"/>
  <c r="D605" i="6" s="1"/>
  <c r="D606" i="6" s="1"/>
  <c r="D607" i="6" s="1"/>
  <c r="D608" i="6" s="1"/>
  <c r="D609" i="6" s="1"/>
  <c r="D610" i="6" s="1"/>
  <c r="D611" i="6" s="1"/>
  <c r="D612" i="6" s="1"/>
  <c r="D613" i="6" s="1"/>
  <c r="D614" i="6" s="1"/>
  <c r="D615" i="6" s="1"/>
  <c r="D616" i="6" s="1"/>
  <c r="D617" i="6" s="1"/>
  <c r="D618" i="6" s="1"/>
  <c r="D619" i="6" s="1"/>
  <c r="D620" i="6" s="1"/>
  <c r="D621" i="6" s="1"/>
  <c r="D622" i="6" s="1"/>
  <c r="D623" i="6" s="1"/>
  <c r="D624" i="6" s="1"/>
  <c r="D625" i="6" s="1"/>
  <c r="D626" i="6" s="1"/>
  <c r="D627" i="6" s="1"/>
  <c r="D628" i="6" s="1"/>
  <c r="D629" i="6" s="1"/>
  <c r="D630" i="6" s="1"/>
  <c r="D631" i="6" s="1"/>
  <c r="D632" i="6" s="1"/>
  <c r="D633" i="6" s="1"/>
  <c r="D634" i="6" s="1"/>
  <c r="D635" i="6" s="1"/>
  <c r="D636" i="6" s="1"/>
  <c r="D637" i="6" s="1"/>
  <c r="D638" i="6" s="1"/>
  <c r="D639" i="6" s="1"/>
  <c r="D640" i="6" s="1"/>
  <c r="D641" i="6" s="1"/>
  <c r="D642" i="6" s="1"/>
  <c r="D643" i="6" s="1"/>
  <c r="D644" i="6" s="1"/>
  <c r="D645" i="6" s="1"/>
  <c r="D646" i="6" s="1"/>
  <c r="D647" i="6" s="1"/>
  <c r="D648" i="6" s="1"/>
  <c r="D649" i="6" s="1"/>
  <c r="D650" i="6" s="1"/>
  <c r="D651" i="6" s="1"/>
  <c r="D652" i="6" s="1"/>
  <c r="D653" i="6" s="1"/>
  <c r="D654" i="6" s="1"/>
  <c r="D655" i="6" s="1"/>
  <c r="D656" i="6" s="1"/>
  <c r="D657" i="6" s="1"/>
  <c r="D658" i="6" s="1"/>
  <c r="D659" i="6" s="1"/>
  <c r="D660" i="6" s="1"/>
  <c r="D661" i="6" s="1"/>
  <c r="D662" i="6" s="1"/>
  <c r="D663" i="6" s="1"/>
  <c r="D664" i="6" s="1"/>
  <c r="D665" i="6" s="1"/>
  <c r="D666" i="6" s="1"/>
  <c r="D667" i="6" s="1"/>
  <c r="D668" i="6" s="1"/>
  <c r="D669" i="6" s="1"/>
  <c r="D670" i="6" s="1"/>
  <c r="D671" i="6" s="1"/>
  <c r="D672" i="6" s="1"/>
  <c r="D673" i="6" s="1"/>
  <c r="D674" i="6" s="1"/>
  <c r="D675" i="6" s="1"/>
  <c r="D676" i="6" s="1"/>
  <c r="D677" i="6" s="1"/>
  <c r="D678" i="6" s="1"/>
  <c r="D679" i="6" s="1"/>
  <c r="D680" i="6" s="1"/>
  <c r="D681" i="6" s="1"/>
  <c r="D682" i="6" s="1"/>
  <c r="D683" i="6" s="1"/>
  <c r="D684" i="6" s="1"/>
  <c r="D685" i="6" s="1"/>
  <c r="D686" i="6" s="1"/>
  <c r="D687" i="6" s="1"/>
  <c r="D688" i="6" s="1"/>
  <c r="D689" i="6" s="1"/>
  <c r="D690" i="6" s="1"/>
  <c r="D691" i="6" s="1"/>
  <c r="D692" i="6" s="1"/>
  <c r="D693" i="6" s="1"/>
  <c r="D694" i="6" s="1"/>
  <c r="D695" i="6" s="1"/>
  <c r="D696" i="6" s="1"/>
  <c r="D697" i="6" s="1"/>
  <c r="D698" i="6" s="1"/>
  <c r="D699" i="6" s="1"/>
  <c r="D700" i="6" s="1"/>
  <c r="D701" i="6" s="1"/>
  <c r="D702" i="6" s="1"/>
  <c r="D703" i="6" s="1"/>
  <c r="D704" i="6" s="1"/>
  <c r="D705" i="6" s="1"/>
  <c r="D706" i="6" s="1"/>
  <c r="D707" i="6" s="1"/>
  <c r="D708" i="6" s="1"/>
  <c r="D709" i="6" s="1"/>
  <c r="D710" i="6" s="1"/>
  <c r="D711" i="6" s="1"/>
  <c r="D712" i="6" s="1"/>
  <c r="D713" i="6" s="1"/>
  <c r="D714" i="6" s="1"/>
  <c r="D715" i="6" s="1"/>
  <c r="D716" i="6" s="1"/>
  <c r="D717" i="6" s="1"/>
  <c r="D718" i="6" s="1"/>
  <c r="D719" i="6" s="1"/>
  <c r="D720" i="6" s="1"/>
  <c r="D721" i="6" s="1"/>
  <c r="D722" i="6" s="1"/>
  <c r="D723" i="6" s="1"/>
  <c r="D724" i="6" s="1"/>
  <c r="D725" i="6" s="1"/>
  <c r="D726" i="6" s="1"/>
  <c r="D727" i="6" s="1"/>
  <c r="D728" i="6" s="1"/>
  <c r="D729" i="6" s="1"/>
  <c r="D730" i="6" s="1"/>
  <c r="D731" i="6" s="1"/>
  <c r="D732" i="6" s="1"/>
  <c r="D733" i="6" s="1"/>
  <c r="D734" i="6" s="1"/>
  <c r="D735" i="6" s="1"/>
  <c r="D736" i="6" s="1"/>
  <c r="D737" i="6" s="1"/>
  <c r="D738" i="6" s="1"/>
  <c r="D739" i="6" s="1"/>
  <c r="D740" i="6" s="1"/>
  <c r="D741" i="6" s="1"/>
  <c r="D742" i="6" s="1"/>
  <c r="D743" i="6" s="1"/>
  <c r="D744" i="6" s="1"/>
  <c r="D745" i="6" s="1"/>
  <c r="D746" i="6" s="1"/>
  <c r="D747" i="6" s="1"/>
  <c r="D748" i="6" s="1"/>
  <c r="D749" i="6" s="1"/>
  <c r="D750" i="6" s="1"/>
  <c r="D751" i="6" s="1"/>
  <c r="D752" i="6" s="1"/>
  <c r="D753" i="6" s="1"/>
  <c r="D754" i="6" s="1"/>
  <c r="D755" i="6" s="1"/>
  <c r="D756" i="6" s="1"/>
  <c r="D757" i="6" s="1"/>
  <c r="D758" i="6" s="1"/>
  <c r="D759" i="6" s="1"/>
  <c r="D760" i="6" s="1"/>
  <c r="D761" i="6" s="1"/>
  <c r="D762" i="6" s="1"/>
  <c r="D763" i="6" s="1"/>
  <c r="D764" i="6" s="1"/>
  <c r="D765" i="6" s="1"/>
  <c r="D766" i="6" s="1"/>
  <c r="D767" i="6" s="1"/>
  <c r="D768" i="6" s="1"/>
  <c r="D769" i="6" s="1"/>
  <c r="D770" i="6" s="1"/>
  <c r="D771" i="6" s="1"/>
  <c r="D772" i="6" s="1"/>
  <c r="D773" i="6" s="1"/>
  <c r="D774" i="6" s="1"/>
  <c r="D775" i="6" s="1"/>
  <c r="D776" i="6" s="1"/>
  <c r="D777" i="6" s="1"/>
  <c r="D778" i="6" s="1"/>
  <c r="D779" i="6" s="1"/>
  <c r="D780" i="6" s="1"/>
  <c r="D781" i="6" s="1"/>
  <c r="D782" i="6" s="1"/>
  <c r="D783" i="6" s="1"/>
  <c r="D784" i="6" s="1"/>
  <c r="D785" i="6" s="1"/>
  <c r="D786" i="6" s="1"/>
  <c r="D787" i="6" s="1"/>
  <c r="D788" i="6" s="1"/>
  <c r="D789" i="6" s="1"/>
  <c r="D790" i="6" s="1"/>
  <c r="D791" i="6" s="1"/>
  <c r="D792" i="6" s="1"/>
  <c r="D793" i="6" s="1"/>
  <c r="D794" i="6" s="1"/>
  <c r="D795" i="6" s="1"/>
  <c r="D796" i="6" s="1"/>
  <c r="D797" i="6" s="1"/>
  <c r="D798" i="6" s="1"/>
  <c r="D799" i="6" s="1"/>
  <c r="D800" i="6" s="1"/>
  <c r="D801" i="6" s="1"/>
  <c r="D802" i="6" s="1"/>
  <c r="D803" i="6" s="1"/>
  <c r="D804" i="6" s="1"/>
  <c r="D805" i="6" s="1"/>
  <c r="D806" i="6" s="1"/>
  <c r="D807" i="6" s="1"/>
  <c r="D808" i="6" s="1"/>
  <c r="D809" i="6" s="1"/>
  <c r="D810" i="6" s="1"/>
  <c r="D811" i="6" s="1"/>
  <c r="D812" i="6" s="1"/>
  <c r="D813" i="6" s="1"/>
  <c r="D814" i="6" s="1"/>
  <c r="D815" i="6" s="1"/>
  <c r="D816" i="6" s="1"/>
  <c r="D817" i="6" s="1"/>
  <c r="D818" i="6" s="1"/>
  <c r="D819" i="6" s="1"/>
  <c r="D820" i="6" s="1"/>
  <c r="D821" i="6" s="1"/>
  <c r="D822" i="6" s="1"/>
  <c r="D823" i="6" s="1"/>
  <c r="D824" i="6" s="1"/>
  <c r="D825" i="6" s="1"/>
  <c r="D826" i="6" s="1"/>
  <c r="D827" i="6" s="1"/>
  <c r="D828" i="6" s="1"/>
  <c r="D829" i="6" s="1"/>
  <c r="D830" i="6" s="1"/>
  <c r="D831" i="6" s="1"/>
  <c r="D832" i="6" s="1"/>
  <c r="D833" i="6" s="1"/>
  <c r="D834" i="6" s="1"/>
  <c r="D835" i="6" s="1"/>
  <c r="D836" i="6" s="1"/>
  <c r="D837" i="6" s="1"/>
  <c r="D838" i="6" s="1"/>
  <c r="D839" i="6" s="1"/>
  <c r="D840" i="6" s="1"/>
  <c r="D841" i="6" s="1"/>
  <c r="D842" i="6" s="1"/>
  <c r="D843" i="6" s="1"/>
  <c r="D844" i="6" s="1"/>
  <c r="D845" i="6" s="1"/>
  <c r="D846" i="6" s="1"/>
  <c r="D847" i="6" s="1"/>
  <c r="D848" i="6" s="1"/>
  <c r="D849" i="6" s="1"/>
  <c r="D850" i="6" s="1"/>
  <c r="D851" i="6" s="1"/>
  <c r="D852" i="6" s="1"/>
  <c r="D853" i="6" s="1"/>
  <c r="D854" i="6" s="1"/>
  <c r="D855" i="6" s="1"/>
  <c r="D856" i="6" s="1"/>
  <c r="D857" i="6" s="1"/>
  <c r="D858" i="6" s="1"/>
  <c r="D859" i="6" s="1"/>
  <c r="D860" i="6" s="1"/>
  <c r="D861" i="6" s="1"/>
  <c r="D862" i="6" s="1"/>
  <c r="D863" i="6" s="1"/>
  <c r="D864" i="6" s="1"/>
  <c r="D865" i="6" s="1"/>
  <c r="D866" i="6" s="1"/>
  <c r="D867" i="6" s="1"/>
  <c r="D868" i="6" s="1"/>
  <c r="D869" i="6" s="1"/>
  <c r="D870" i="6" s="1"/>
  <c r="D871" i="6" s="1"/>
  <c r="D872" i="6" s="1"/>
  <c r="D873" i="6" s="1"/>
  <c r="D874" i="6" s="1"/>
  <c r="D875" i="6" s="1"/>
  <c r="D876" i="6" s="1"/>
  <c r="D877" i="6" s="1"/>
  <c r="D878" i="6" s="1"/>
  <c r="D879" i="6" s="1"/>
  <c r="D880" i="6" s="1"/>
  <c r="D881" i="6" s="1"/>
  <c r="D4" i="6"/>
  <c r="H14" i="6"/>
  <c r="H15" i="6" s="1"/>
  <c r="H8" i="6"/>
  <c r="H10" i="6" s="1"/>
  <c r="J10" i="6" s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E4" i="6" l="1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71" i="6"/>
  <c r="E75" i="6"/>
  <c r="E79" i="6"/>
  <c r="E83" i="6"/>
  <c r="E87" i="6"/>
  <c r="E91" i="6"/>
  <c r="E20" i="6"/>
  <c r="E24" i="6"/>
  <c r="E28" i="6"/>
  <c r="E32" i="6"/>
  <c r="E36" i="6"/>
  <c r="E40" i="6"/>
  <c r="E44" i="6"/>
  <c r="E48" i="6"/>
  <c r="E52" i="6"/>
  <c r="E56" i="6"/>
  <c r="E60" i="6"/>
  <c r="E64" i="6"/>
  <c r="E68" i="6"/>
  <c r="E72" i="6"/>
  <c r="E76" i="6"/>
  <c r="E80" i="6"/>
  <c r="E84" i="6"/>
  <c r="E88" i="6"/>
  <c r="E92" i="6"/>
  <c r="E21" i="6"/>
  <c r="E25" i="6"/>
  <c r="E29" i="6"/>
  <c r="E33" i="6"/>
  <c r="E37" i="6"/>
  <c r="E41" i="6"/>
  <c r="E45" i="6"/>
  <c r="E49" i="6"/>
  <c r="E53" i="6"/>
  <c r="E57" i="6"/>
  <c r="E61" i="6"/>
  <c r="E65" i="6"/>
  <c r="E69" i="6"/>
  <c r="E73" i="6"/>
  <c r="E77" i="6"/>
  <c r="E81" i="6"/>
  <c r="E85" i="6"/>
  <c r="E89" i="6"/>
  <c r="E93" i="6"/>
  <c r="E22" i="6"/>
  <c r="E26" i="6"/>
  <c r="E30" i="6"/>
  <c r="E34" i="6"/>
  <c r="E38" i="6"/>
  <c r="E42" i="6"/>
  <c r="E46" i="6"/>
  <c r="E50" i="6"/>
  <c r="E54" i="6"/>
  <c r="E58" i="6"/>
  <c r="E62" i="6"/>
  <c r="E66" i="6"/>
  <c r="E70" i="6"/>
  <c r="E74" i="6"/>
  <c r="E78" i="6"/>
  <c r="E82" i="6"/>
  <c r="E86" i="6"/>
  <c r="E90" i="6"/>
  <c r="E94" i="6"/>
  <c r="E16" i="6"/>
  <c r="E12" i="6"/>
  <c r="E8" i="6"/>
  <c r="E15" i="6"/>
  <c r="E11" i="6"/>
  <c r="E7" i="6"/>
  <c r="E18" i="6"/>
  <c r="E14" i="6"/>
  <c r="E10" i="6"/>
  <c r="E6" i="6"/>
  <c r="E17" i="6"/>
  <c r="E13" i="6"/>
  <c r="E9" i="6"/>
  <c r="E5" i="6"/>
  <c r="H17" i="6"/>
  <c r="H16" i="6"/>
  <c r="E585" i="6" s="1"/>
  <c r="H11" i="6"/>
  <c r="J11" i="6" s="1"/>
  <c r="H9" i="6"/>
  <c r="J9" i="6" s="1"/>
  <c r="E867" i="6" l="1"/>
  <c r="E803" i="6"/>
  <c r="E739" i="6"/>
  <c r="E675" i="6"/>
  <c r="E523" i="6"/>
  <c r="E842" i="6"/>
  <c r="E859" i="6"/>
  <c r="E827" i="6"/>
  <c r="E795" i="6"/>
  <c r="E763" i="6"/>
  <c r="E731" i="6"/>
  <c r="E699" i="6"/>
  <c r="E667" i="6"/>
  <c r="E635" i="6"/>
  <c r="E571" i="6"/>
  <c r="E507" i="6"/>
  <c r="E834" i="6"/>
  <c r="E786" i="6"/>
  <c r="E722" i="6"/>
  <c r="E658" i="6"/>
  <c r="E553" i="6"/>
  <c r="E874" i="6"/>
  <c r="E851" i="6"/>
  <c r="E755" i="6"/>
  <c r="E723" i="6"/>
  <c r="E659" i="6"/>
  <c r="E619" i="6"/>
  <c r="E555" i="6"/>
  <c r="E491" i="6"/>
  <c r="E826" i="6"/>
  <c r="E770" i="6"/>
  <c r="E706" i="6"/>
  <c r="E642" i="6"/>
  <c r="E521" i="6"/>
  <c r="E870" i="6"/>
  <c r="E819" i="6"/>
  <c r="E787" i="6"/>
  <c r="E691" i="6"/>
  <c r="E862" i="6"/>
  <c r="E875" i="6"/>
  <c r="E843" i="6"/>
  <c r="E811" i="6"/>
  <c r="E779" i="6"/>
  <c r="E747" i="6"/>
  <c r="E715" i="6"/>
  <c r="E683" i="6"/>
  <c r="E651" i="6"/>
  <c r="E603" i="6"/>
  <c r="E539" i="6"/>
  <c r="E475" i="6"/>
  <c r="E818" i="6"/>
  <c r="E754" i="6"/>
  <c r="E690" i="6"/>
  <c r="E617" i="6"/>
  <c r="E489" i="6"/>
  <c r="E850" i="6"/>
  <c r="E835" i="6"/>
  <c r="E771" i="6"/>
  <c r="E707" i="6"/>
  <c r="E643" i="6"/>
  <c r="E587" i="6"/>
  <c r="E455" i="6"/>
  <c r="E802" i="6"/>
  <c r="E738" i="6"/>
  <c r="E674" i="6"/>
  <c r="E95" i="6"/>
  <c r="E111" i="6"/>
  <c r="E127" i="6"/>
  <c r="E143" i="6"/>
  <c r="E159" i="6"/>
  <c r="E175" i="6"/>
  <c r="E191" i="6"/>
  <c r="E207" i="6"/>
  <c r="E223" i="6"/>
  <c r="E239" i="6"/>
  <c r="E96" i="6"/>
  <c r="E112" i="6"/>
  <c r="E128" i="6"/>
  <c r="E144" i="6"/>
  <c r="E160" i="6"/>
  <c r="E176" i="6"/>
  <c r="E192" i="6"/>
  <c r="E208" i="6"/>
  <c r="E224" i="6"/>
  <c r="E240" i="6"/>
  <c r="E256" i="6"/>
  <c r="E272" i="6"/>
  <c r="E288" i="6"/>
  <c r="E304" i="6"/>
  <c r="E320" i="6"/>
  <c r="E336" i="6"/>
  <c r="E352" i="6"/>
  <c r="E109" i="6"/>
  <c r="E125" i="6"/>
  <c r="E141" i="6"/>
  <c r="E157" i="6"/>
  <c r="E173" i="6"/>
  <c r="E189" i="6"/>
  <c r="E205" i="6"/>
  <c r="E110" i="6"/>
  <c r="E126" i="6"/>
  <c r="E142" i="6"/>
  <c r="E158" i="6"/>
  <c r="E174" i="6"/>
  <c r="E190" i="6"/>
  <c r="E206" i="6"/>
  <c r="E222" i="6"/>
  <c r="E238" i="6"/>
  <c r="E254" i="6"/>
  <c r="E270" i="6"/>
  <c r="E286" i="6"/>
  <c r="E302" i="6"/>
  <c r="E318" i="6"/>
  <c r="E334" i="6"/>
  <c r="E350" i="6"/>
  <c r="E229" i="6"/>
  <c r="E267" i="6"/>
  <c r="E299" i="6"/>
  <c r="E331" i="6"/>
  <c r="E361" i="6"/>
  <c r="E377" i="6"/>
  <c r="E393" i="6"/>
  <c r="E409" i="6"/>
  <c r="E425" i="6"/>
  <c r="E441" i="6"/>
  <c r="E457" i="6"/>
  <c r="E245" i="6"/>
  <c r="E277" i="6"/>
  <c r="E309" i="6"/>
  <c r="E341" i="6"/>
  <c r="E366" i="6"/>
  <c r="E382" i="6"/>
  <c r="E398" i="6"/>
  <c r="E414" i="6"/>
  <c r="E430" i="6"/>
  <c r="E446" i="6"/>
  <c r="E462" i="6"/>
  <c r="E478" i="6"/>
  <c r="E494" i="6"/>
  <c r="E510" i="6"/>
  <c r="E526" i="6"/>
  <c r="E542" i="6"/>
  <c r="E558" i="6"/>
  <c r="E574" i="6"/>
  <c r="E590" i="6"/>
  <c r="E606" i="6"/>
  <c r="E622" i="6"/>
  <c r="E221" i="6"/>
  <c r="E263" i="6"/>
  <c r="E295" i="6"/>
  <c r="E327" i="6"/>
  <c r="E359" i="6"/>
  <c r="E375" i="6"/>
  <c r="E99" i="6"/>
  <c r="E115" i="6"/>
  <c r="E131" i="6"/>
  <c r="E147" i="6"/>
  <c r="E163" i="6"/>
  <c r="E179" i="6"/>
  <c r="E195" i="6"/>
  <c r="E211" i="6"/>
  <c r="E227" i="6"/>
  <c r="E100" i="6"/>
  <c r="E116" i="6"/>
  <c r="E132" i="6"/>
  <c r="E148" i="6"/>
  <c r="E164" i="6"/>
  <c r="E180" i="6"/>
  <c r="E196" i="6"/>
  <c r="E212" i="6"/>
  <c r="E228" i="6"/>
  <c r="E244" i="6"/>
  <c r="E260" i="6"/>
  <c r="E276" i="6"/>
  <c r="E292" i="6"/>
  <c r="E308" i="6"/>
  <c r="E324" i="6"/>
  <c r="E103" i="6"/>
  <c r="E119" i="6"/>
  <c r="E135" i="6"/>
  <c r="E151" i="6"/>
  <c r="E167" i="6"/>
  <c r="E183" i="6"/>
  <c r="E199" i="6"/>
  <c r="E215" i="6"/>
  <c r="E231" i="6"/>
  <c r="E104" i="6"/>
  <c r="E120" i="6"/>
  <c r="E136" i="6"/>
  <c r="E152" i="6"/>
  <c r="E168" i="6"/>
  <c r="E184" i="6"/>
  <c r="E200" i="6"/>
  <c r="E216" i="6"/>
  <c r="E232" i="6"/>
  <c r="E248" i="6"/>
  <c r="E264" i="6"/>
  <c r="E280" i="6"/>
  <c r="E296" i="6"/>
  <c r="E312" i="6"/>
  <c r="E328" i="6"/>
  <c r="E344" i="6"/>
  <c r="E101" i="6"/>
  <c r="E117" i="6"/>
  <c r="E133" i="6"/>
  <c r="E149" i="6"/>
  <c r="E165" i="6"/>
  <c r="E181" i="6"/>
  <c r="E197" i="6"/>
  <c r="E102" i="6"/>
  <c r="E118" i="6"/>
  <c r="E134" i="6"/>
  <c r="E150" i="6"/>
  <c r="E166" i="6"/>
  <c r="E182" i="6"/>
  <c r="E198" i="6"/>
  <c r="E214" i="6"/>
  <c r="E230" i="6"/>
  <c r="E246" i="6"/>
  <c r="E262" i="6"/>
  <c r="E278" i="6"/>
  <c r="E294" i="6"/>
  <c r="E310" i="6"/>
  <c r="E326" i="6"/>
  <c r="E342" i="6"/>
  <c r="E358" i="6"/>
  <c r="E251" i="6"/>
  <c r="E283" i="6"/>
  <c r="E315" i="6"/>
  <c r="E347" i="6"/>
  <c r="E369" i="6"/>
  <c r="E385" i="6"/>
  <c r="E401" i="6"/>
  <c r="E417" i="6"/>
  <c r="E433" i="6"/>
  <c r="E449" i="6"/>
  <c r="E217" i="6"/>
  <c r="E261" i="6"/>
  <c r="E293" i="6"/>
  <c r="E325" i="6"/>
  <c r="E357" i="6"/>
  <c r="E374" i="6"/>
  <c r="E390" i="6"/>
  <c r="E406" i="6"/>
  <c r="E422" i="6"/>
  <c r="E438" i="6"/>
  <c r="E454" i="6"/>
  <c r="E470" i="6"/>
  <c r="E486" i="6"/>
  <c r="E502" i="6"/>
  <c r="E518" i="6"/>
  <c r="E534" i="6"/>
  <c r="E550" i="6"/>
  <c r="E566" i="6"/>
  <c r="E582" i="6"/>
  <c r="E598" i="6"/>
  <c r="E614" i="6"/>
  <c r="E630" i="6"/>
  <c r="E247" i="6"/>
  <c r="E279" i="6"/>
  <c r="E311" i="6"/>
  <c r="E343" i="6"/>
  <c r="E107" i="6"/>
  <c r="E846" i="6"/>
  <c r="E866" i="6"/>
  <c r="E879" i="6"/>
  <c r="E863" i="6"/>
  <c r="E847" i="6"/>
  <c r="E831" i="6"/>
  <c r="E815" i="6"/>
  <c r="E799" i="6"/>
  <c r="E783" i="6"/>
  <c r="E767" i="6"/>
  <c r="E751" i="6"/>
  <c r="E735" i="6"/>
  <c r="E719" i="6"/>
  <c r="E703" i="6"/>
  <c r="E687" i="6"/>
  <c r="E671" i="6"/>
  <c r="E655" i="6"/>
  <c r="E639" i="6"/>
  <c r="E611" i="6"/>
  <c r="E579" i="6"/>
  <c r="E547" i="6"/>
  <c r="E515" i="6"/>
  <c r="E483" i="6"/>
  <c r="E838" i="6"/>
  <c r="E822" i="6"/>
  <c r="E806" i="6"/>
  <c r="E790" i="6"/>
  <c r="E774" i="6"/>
  <c r="E758" i="6"/>
  <c r="E742" i="6"/>
  <c r="E726" i="6"/>
  <c r="E710" i="6"/>
  <c r="E694" i="6"/>
  <c r="E678" i="6"/>
  <c r="E662" i="6"/>
  <c r="E646" i="6"/>
  <c r="E625" i="6"/>
  <c r="E593" i="6"/>
  <c r="E561" i="6"/>
  <c r="E529" i="6"/>
  <c r="E497" i="6"/>
  <c r="E465" i="6"/>
  <c r="E873" i="6"/>
  <c r="E857" i="6"/>
  <c r="E841" i="6"/>
  <c r="E825" i="6"/>
  <c r="E809" i="6"/>
  <c r="E793" i="6"/>
  <c r="E777" i="6"/>
  <c r="E761" i="6"/>
  <c r="E745" i="6"/>
  <c r="E729" i="6"/>
  <c r="E713" i="6"/>
  <c r="E697" i="6"/>
  <c r="E681" i="6"/>
  <c r="E665" i="6"/>
  <c r="E649" i="6"/>
  <c r="E631" i="6"/>
  <c r="E599" i="6"/>
  <c r="E567" i="6"/>
  <c r="E535" i="6"/>
  <c r="E503" i="6"/>
  <c r="E471" i="6"/>
  <c r="E876" i="6"/>
  <c r="E860" i="6"/>
  <c r="E844" i="6"/>
  <c r="E828" i="6"/>
  <c r="E812" i="6"/>
  <c r="E796" i="6"/>
  <c r="E780" i="6"/>
  <c r="E764" i="6"/>
  <c r="E748" i="6"/>
  <c r="E732" i="6"/>
  <c r="E716" i="6"/>
  <c r="E700" i="6"/>
  <c r="E684" i="6"/>
  <c r="E668" i="6"/>
  <c r="E652" i="6"/>
  <c r="E636" i="6"/>
  <c r="E605" i="6"/>
  <c r="E573" i="6"/>
  <c r="E541" i="6"/>
  <c r="E509" i="6"/>
  <c r="E477" i="6"/>
  <c r="E632" i="6"/>
  <c r="E616" i="6"/>
  <c r="E600" i="6"/>
  <c r="E584" i="6"/>
  <c r="E568" i="6"/>
  <c r="E552" i="6"/>
  <c r="E536" i="6"/>
  <c r="E520" i="6"/>
  <c r="E504" i="6"/>
  <c r="E488" i="6"/>
  <c r="E472" i="6"/>
  <c r="E456" i="6"/>
  <c r="E440" i="6"/>
  <c r="E424" i="6"/>
  <c r="E408" i="6"/>
  <c r="E392" i="6"/>
  <c r="E376" i="6"/>
  <c r="E360" i="6"/>
  <c r="E329" i="6"/>
  <c r="E297" i="6"/>
  <c r="E265" i="6"/>
  <c r="E225" i="6"/>
  <c r="E427" i="6"/>
  <c r="E411" i="6"/>
  <c r="E395" i="6"/>
  <c r="E379" i="6"/>
  <c r="E351" i="6"/>
  <c r="E287" i="6"/>
  <c r="E634" i="6"/>
  <c r="E602" i="6"/>
  <c r="E570" i="6"/>
  <c r="E538" i="6"/>
  <c r="E506" i="6"/>
  <c r="E474" i="6"/>
  <c r="E442" i="6"/>
  <c r="E410" i="6"/>
  <c r="E378" i="6"/>
  <c r="E333" i="6"/>
  <c r="E269" i="6"/>
  <c r="E453" i="6"/>
  <c r="E421" i="6"/>
  <c r="E389" i="6"/>
  <c r="E355" i="6"/>
  <c r="E291" i="6"/>
  <c r="E213" i="6"/>
  <c r="E330" i="6"/>
  <c r="E298" i="6"/>
  <c r="E266" i="6"/>
  <c r="E234" i="6"/>
  <c r="E202" i="6"/>
  <c r="E170" i="6"/>
  <c r="E138" i="6"/>
  <c r="E106" i="6"/>
  <c r="E185" i="6"/>
  <c r="E153" i="6"/>
  <c r="E121" i="6"/>
  <c r="E348" i="6"/>
  <c r="E300" i="6"/>
  <c r="E236" i="6"/>
  <c r="E172" i="6"/>
  <c r="E108" i="6"/>
  <c r="E235" i="6"/>
  <c r="E171" i="6"/>
  <c r="E451" i="6"/>
  <c r="E869" i="6"/>
  <c r="E853" i="6"/>
  <c r="E837" i="6"/>
  <c r="E821" i="6"/>
  <c r="E805" i="6"/>
  <c r="E789" i="6"/>
  <c r="E773" i="6"/>
  <c r="E757" i="6"/>
  <c r="E741" i="6"/>
  <c r="E725" i="6"/>
  <c r="E709" i="6"/>
  <c r="E693" i="6"/>
  <c r="E677" i="6"/>
  <c r="E661" i="6"/>
  <c r="E645" i="6"/>
  <c r="E623" i="6"/>
  <c r="E591" i="6"/>
  <c r="E559" i="6"/>
  <c r="E527" i="6"/>
  <c r="E495" i="6"/>
  <c r="E463" i="6"/>
  <c r="E872" i="6"/>
  <c r="E856" i="6"/>
  <c r="E840" i="6"/>
  <c r="E824" i="6"/>
  <c r="E808" i="6"/>
  <c r="E792" i="6"/>
  <c r="E776" i="6"/>
  <c r="E760" i="6"/>
  <c r="E744" i="6"/>
  <c r="E728" i="6"/>
  <c r="E712" i="6"/>
  <c r="E696" i="6"/>
  <c r="E680" i="6"/>
  <c r="E664" i="6"/>
  <c r="E648" i="6"/>
  <c r="E629" i="6"/>
  <c r="E597" i="6"/>
  <c r="E565" i="6"/>
  <c r="E533" i="6"/>
  <c r="E501" i="6"/>
  <c r="E469" i="6"/>
  <c r="E628" i="6"/>
  <c r="E612" i="6"/>
  <c r="E596" i="6"/>
  <c r="E580" i="6"/>
  <c r="E564" i="6"/>
  <c r="E548" i="6"/>
  <c r="E532" i="6"/>
  <c r="E516" i="6"/>
  <c r="E500" i="6"/>
  <c r="E484" i="6"/>
  <c r="E468" i="6"/>
  <c r="E452" i="6"/>
  <c r="E436" i="6"/>
  <c r="E420" i="6"/>
  <c r="E404" i="6"/>
  <c r="E388" i="6"/>
  <c r="E372" i="6"/>
  <c r="E353" i="6"/>
  <c r="E321" i="6"/>
  <c r="E289" i="6"/>
  <c r="E257" i="6"/>
  <c r="E439" i="6"/>
  <c r="E423" i="6"/>
  <c r="E407" i="6"/>
  <c r="E391" i="6"/>
  <c r="E371" i="6"/>
  <c r="E335" i="6"/>
  <c r="E271" i="6"/>
  <c r="E626" i="6"/>
  <c r="E594" i="6"/>
  <c r="E562" i="6"/>
  <c r="E530" i="6"/>
  <c r="E498" i="6"/>
  <c r="E466" i="6"/>
  <c r="E434" i="6"/>
  <c r="E402" i="6"/>
  <c r="E370" i="6"/>
  <c r="E317" i="6"/>
  <c r="E253" i="6"/>
  <c r="E445" i="6"/>
  <c r="E413" i="6"/>
  <c r="E381" i="6"/>
  <c r="E339" i="6"/>
  <c r="E275" i="6"/>
  <c r="E354" i="6"/>
  <c r="E322" i="6"/>
  <c r="E290" i="6"/>
  <c r="E258" i="6"/>
  <c r="E226" i="6"/>
  <c r="E194" i="6"/>
  <c r="E162" i="6"/>
  <c r="E130" i="6"/>
  <c r="E98" i="6"/>
  <c r="E209" i="6"/>
  <c r="E177" i="6"/>
  <c r="E145" i="6"/>
  <c r="E113" i="6"/>
  <c r="E340" i="6"/>
  <c r="E284" i="6"/>
  <c r="E220" i="6"/>
  <c r="E156" i="6"/>
  <c r="E219" i="6"/>
  <c r="E155" i="6"/>
  <c r="E858" i="6"/>
  <c r="E878" i="6"/>
  <c r="E854" i="6"/>
  <c r="E871" i="6"/>
  <c r="E855" i="6"/>
  <c r="E839" i="6"/>
  <c r="E823" i="6"/>
  <c r="E807" i="6"/>
  <c r="E791" i="6"/>
  <c r="E775" i="6"/>
  <c r="E759" i="6"/>
  <c r="E743" i="6"/>
  <c r="E727" i="6"/>
  <c r="E711" i="6"/>
  <c r="E695" i="6"/>
  <c r="E679" i="6"/>
  <c r="E663" i="6"/>
  <c r="E647" i="6"/>
  <c r="E627" i="6"/>
  <c r="E595" i="6"/>
  <c r="E563" i="6"/>
  <c r="E531" i="6"/>
  <c r="E499" i="6"/>
  <c r="E467" i="6"/>
  <c r="E830" i="6"/>
  <c r="E814" i="6"/>
  <c r="E798" i="6"/>
  <c r="E782" i="6"/>
  <c r="E766" i="6"/>
  <c r="E750" i="6"/>
  <c r="E734" i="6"/>
  <c r="E718" i="6"/>
  <c r="E702" i="6"/>
  <c r="E686" i="6"/>
  <c r="E670" i="6"/>
  <c r="E654" i="6"/>
  <c r="E638" i="6"/>
  <c r="E609" i="6"/>
  <c r="E577" i="6"/>
  <c r="E545" i="6"/>
  <c r="E513" i="6"/>
  <c r="E481" i="6"/>
  <c r="E881" i="6"/>
  <c r="E865" i="6"/>
  <c r="E849" i="6"/>
  <c r="E833" i="6"/>
  <c r="E817" i="6"/>
  <c r="E801" i="6"/>
  <c r="E785" i="6"/>
  <c r="E769" i="6"/>
  <c r="E753" i="6"/>
  <c r="E737" i="6"/>
  <c r="E721" i="6"/>
  <c r="E705" i="6"/>
  <c r="E689" i="6"/>
  <c r="E673" i="6"/>
  <c r="E657" i="6"/>
  <c r="E641" i="6"/>
  <c r="E615" i="6"/>
  <c r="E583" i="6"/>
  <c r="E551" i="6"/>
  <c r="E519" i="6"/>
  <c r="E487" i="6"/>
  <c r="E447" i="6"/>
  <c r="E868" i="6"/>
  <c r="E852" i="6"/>
  <c r="E836" i="6"/>
  <c r="E820" i="6"/>
  <c r="E804" i="6"/>
  <c r="E788" i="6"/>
  <c r="E772" i="6"/>
  <c r="E756" i="6"/>
  <c r="E740" i="6"/>
  <c r="E724" i="6"/>
  <c r="E708" i="6"/>
  <c r="E692" i="6"/>
  <c r="E676" i="6"/>
  <c r="E660" i="6"/>
  <c r="E644" i="6"/>
  <c r="E621" i="6"/>
  <c r="E589" i="6"/>
  <c r="E557" i="6"/>
  <c r="E525" i="6"/>
  <c r="E493" i="6"/>
  <c r="E459" i="6"/>
  <c r="E624" i="6"/>
  <c r="E608" i="6"/>
  <c r="E592" i="6"/>
  <c r="E576" i="6"/>
  <c r="E560" i="6"/>
  <c r="E544" i="6"/>
  <c r="E528" i="6"/>
  <c r="E512" i="6"/>
  <c r="E496" i="6"/>
  <c r="E480" i="6"/>
  <c r="E464" i="6"/>
  <c r="E448" i="6"/>
  <c r="E432" i="6"/>
  <c r="E416" i="6"/>
  <c r="E400" i="6"/>
  <c r="E384" i="6"/>
  <c r="E368" i="6"/>
  <c r="E345" i="6"/>
  <c r="E313" i="6"/>
  <c r="E281" i="6"/>
  <c r="E249" i="6"/>
  <c r="E435" i="6"/>
  <c r="E419" i="6"/>
  <c r="E403" i="6"/>
  <c r="E387" i="6"/>
  <c r="E367" i="6"/>
  <c r="E319" i="6"/>
  <c r="E255" i="6"/>
  <c r="E618" i="6"/>
  <c r="E586" i="6"/>
  <c r="E554" i="6"/>
  <c r="E522" i="6"/>
  <c r="E490" i="6"/>
  <c r="E458" i="6"/>
  <c r="E426" i="6"/>
  <c r="E394" i="6"/>
  <c r="E362" i="6"/>
  <c r="E301" i="6"/>
  <c r="E233" i="6"/>
  <c r="E437" i="6"/>
  <c r="E405" i="6"/>
  <c r="E373" i="6"/>
  <c r="E323" i="6"/>
  <c r="E259" i="6"/>
  <c r="E346" i="6"/>
  <c r="E314" i="6"/>
  <c r="E282" i="6"/>
  <c r="E250" i="6"/>
  <c r="E218" i="6"/>
  <c r="E186" i="6"/>
  <c r="E154" i="6"/>
  <c r="E122" i="6"/>
  <c r="E201" i="6"/>
  <c r="E169" i="6"/>
  <c r="E137" i="6"/>
  <c r="E105" i="6"/>
  <c r="E332" i="6"/>
  <c r="E268" i="6"/>
  <c r="E204" i="6"/>
  <c r="E140" i="6"/>
  <c r="E203" i="6"/>
  <c r="E139" i="6"/>
  <c r="E810" i="6"/>
  <c r="E794" i="6"/>
  <c r="E778" i="6"/>
  <c r="E762" i="6"/>
  <c r="E746" i="6"/>
  <c r="E730" i="6"/>
  <c r="E714" i="6"/>
  <c r="E698" i="6"/>
  <c r="E682" i="6"/>
  <c r="E666" i="6"/>
  <c r="E650" i="6"/>
  <c r="E633" i="6"/>
  <c r="E601" i="6"/>
  <c r="E569" i="6"/>
  <c r="E537" i="6"/>
  <c r="E505" i="6"/>
  <c r="E473" i="6"/>
  <c r="E877" i="6"/>
  <c r="E861" i="6"/>
  <c r="E845" i="6"/>
  <c r="E829" i="6"/>
  <c r="E813" i="6"/>
  <c r="E797" i="6"/>
  <c r="E781" i="6"/>
  <c r="E765" i="6"/>
  <c r="E749" i="6"/>
  <c r="E733" i="6"/>
  <c r="E717" i="6"/>
  <c r="E701" i="6"/>
  <c r="E685" i="6"/>
  <c r="E669" i="6"/>
  <c r="E653" i="6"/>
  <c r="E637" i="6"/>
  <c r="E607" i="6"/>
  <c r="E575" i="6"/>
  <c r="E543" i="6"/>
  <c r="E511" i="6"/>
  <c r="E479" i="6"/>
  <c r="E880" i="6"/>
  <c r="E864" i="6"/>
  <c r="E848" i="6"/>
  <c r="E832" i="6"/>
  <c r="E816" i="6"/>
  <c r="E800" i="6"/>
  <c r="E784" i="6"/>
  <c r="E768" i="6"/>
  <c r="E752" i="6"/>
  <c r="E736" i="6"/>
  <c r="E720" i="6"/>
  <c r="E704" i="6"/>
  <c r="E688" i="6"/>
  <c r="E672" i="6"/>
  <c r="E656" i="6"/>
  <c r="E640" i="6"/>
  <c r="E613" i="6"/>
  <c r="E581" i="6"/>
  <c r="E549" i="6"/>
  <c r="E517" i="6"/>
  <c r="E485" i="6"/>
  <c r="E443" i="6"/>
  <c r="E620" i="6"/>
  <c r="E604" i="6"/>
  <c r="E588" i="6"/>
  <c r="E572" i="6"/>
  <c r="E556" i="6"/>
  <c r="E540" i="6"/>
  <c r="E524" i="6"/>
  <c r="E508" i="6"/>
  <c r="E492" i="6"/>
  <c r="E476" i="6"/>
  <c r="E460" i="6"/>
  <c r="E444" i="6"/>
  <c r="E428" i="6"/>
  <c r="E412" i="6"/>
  <c r="E396" i="6"/>
  <c r="E380" i="6"/>
  <c r="E364" i="6"/>
  <c r="E337" i="6"/>
  <c r="E305" i="6"/>
  <c r="E273" i="6"/>
  <c r="E241" i="6"/>
  <c r="E431" i="6"/>
  <c r="E415" i="6"/>
  <c r="E399" i="6"/>
  <c r="E383" i="6"/>
  <c r="E363" i="6"/>
  <c r="E303" i="6"/>
  <c r="E237" i="6"/>
  <c r="E610" i="6"/>
  <c r="E578" i="6"/>
  <c r="E546" i="6"/>
  <c r="E514" i="6"/>
  <c r="E482" i="6"/>
  <c r="E450" i="6"/>
  <c r="E418" i="6"/>
  <c r="E386" i="6"/>
  <c r="E349" i="6"/>
  <c r="E285" i="6"/>
  <c r="E461" i="6"/>
  <c r="E429" i="6"/>
  <c r="E397" i="6"/>
  <c r="E365" i="6"/>
  <c r="E307" i="6"/>
  <c r="E243" i="6"/>
  <c r="E338" i="6"/>
  <c r="E306" i="6"/>
  <c r="E274" i="6"/>
  <c r="E242" i="6"/>
  <c r="E210" i="6"/>
  <c r="E178" i="6"/>
  <c r="E146" i="6"/>
  <c r="E114" i="6"/>
  <c r="E193" i="6"/>
  <c r="E161" i="6"/>
  <c r="E129" i="6"/>
  <c r="E97" i="6"/>
  <c r="E356" i="6"/>
  <c r="E316" i="6"/>
  <c r="E252" i="6"/>
  <c r="E188" i="6"/>
  <c r="E124" i="6"/>
  <c r="E187" i="6"/>
  <c r="E123" i="6"/>
  <c r="C4" i="6"/>
  <c r="C5" i="6"/>
  <c r="C9" i="6"/>
  <c r="C13" i="6"/>
  <c r="C17" i="6"/>
  <c r="C21" i="6"/>
  <c r="C25" i="6"/>
  <c r="C29" i="6"/>
  <c r="C33" i="6"/>
  <c r="C37" i="6"/>
  <c r="C41" i="6"/>
  <c r="C45" i="6"/>
  <c r="C49" i="6"/>
  <c r="C53" i="6"/>
  <c r="C57" i="6"/>
  <c r="C61" i="6"/>
  <c r="C65" i="6"/>
  <c r="C69" i="6"/>
  <c r="C73" i="6"/>
  <c r="C77" i="6"/>
  <c r="C81" i="6"/>
  <c r="C85" i="6"/>
  <c r="C89" i="6"/>
  <c r="C93" i="6"/>
  <c r="C97" i="6"/>
  <c r="C101" i="6"/>
  <c r="C105" i="6"/>
  <c r="C109" i="6"/>
  <c r="C113" i="6"/>
  <c r="C117" i="6"/>
  <c r="C121" i="6"/>
  <c r="C125" i="6"/>
  <c r="C129" i="6"/>
  <c r="C133" i="6"/>
  <c r="C137" i="6"/>
  <c r="C141" i="6"/>
  <c r="C145" i="6"/>
  <c r="C149" i="6"/>
  <c r="C153" i="6"/>
  <c r="C157" i="6"/>
  <c r="C161" i="6"/>
  <c r="C165" i="6"/>
  <c r="C169" i="6"/>
  <c r="C173" i="6"/>
  <c r="C177" i="6"/>
  <c r="C181" i="6"/>
  <c r="C185" i="6"/>
  <c r="C189" i="6"/>
  <c r="C193" i="6"/>
  <c r="C197" i="6"/>
  <c r="C201" i="6"/>
  <c r="C205" i="6"/>
  <c r="C209" i="6"/>
  <c r="C6" i="6"/>
  <c r="C10" i="6"/>
  <c r="C14" i="6"/>
  <c r="C18" i="6"/>
  <c r="C22" i="6"/>
  <c r="C26" i="6"/>
  <c r="C30" i="6"/>
  <c r="C34" i="6"/>
  <c r="C38" i="6"/>
  <c r="C42" i="6"/>
  <c r="C46" i="6"/>
  <c r="C50" i="6"/>
  <c r="C54" i="6"/>
  <c r="C58" i="6"/>
  <c r="C62" i="6"/>
  <c r="C66" i="6"/>
  <c r="C70" i="6"/>
  <c r="C74" i="6"/>
  <c r="C78" i="6"/>
  <c r="C82" i="6"/>
  <c r="C86" i="6"/>
  <c r="C90" i="6"/>
  <c r="C94" i="6"/>
  <c r="C98" i="6"/>
  <c r="C102" i="6"/>
  <c r="C106" i="6"/>
  <c r="C110" i="6"/>
  <c r="C114" i="6"/>
  <c r="C118" i="6"/>
  <c r="C122" i="6"/>
  <c r="C126" i="6"/>
  <c r="C130" i="6"/>
  <c r="C134" i="6"/>
  <c r="C138" i="6"/>
  <c r="C142" i="6"/>
  <c r="C146" i="6"/>
  <c r="C150" i="6"/>
  <c r="C154" i="6"/>
  <c r="C158" i="6"/>
  <c r="C162" i="6"/>
  <c r="C166" i="6"/>
  <c r="C170" i="6"/>
  <c r="C174" i="6"/>
  <c r="C178" i="6"/>
  <c r="C182" i="6"/>
  <c r="C186" i="6"/>
  <c r="C190" i="6"/>
  <c r="C194" i="6"/>
  <c r="C198" i="6"/>
  <c r="C202" i="6"/>
  <c r="C206" i="6"/>
  <c r="C210" i="6"/>
  <c r="C214" i="6"/>
  <c r="C218" i="6"/>
  <c r="C222" i="6"/>
  <c r="C226" i="6"/>
  <c r="C230" i="6"/>
  <c r="C234" i="6"/>
  <c r="C238" i="6"/>
  <c r="C242" i="6"/>
  <c r="C246" i="6"/>
  <c r="C250" i="6"/>
  <c r="C254" i="6"/>
  <c r="C258" i="6"/>
  <c r="C262" i="6"/>
  <c r="C266" i="6"/>
  <c r="C270" i="6"/>
  <c r="C274" i="6"/>
  <c r="C278" i="6"/>
  <c r="C282" i="6"/>
  <c r="C286" i="6"/>
  <c r="C290" i="6"/>
  <c r="C294" i="6"/>
  <c r="C298" i="6"/>
  <c r="C302" i="6"/>
  <c r="C306" i="6"/>
  <c r="C310" i="6"/>
  <c r="C314" i="6"/>
  <c r="C318" i="6"/>
  <c r="C322" i="6"/>
  <c r="C326" i="6"/>
  <c r="C330" i="6"/>
  <c r="C334" i="6"/>
  <c r="C338" i="6"/>
  <c r="C342" i="6"/>
  <c r="C7" i="6"/>
  <c r="C11" i="6"/>
  <c r="C15" i="6"/>
  <c r="C19" i="6"/>
  <c r="C23" i="6"/>
  <c r="C27" i="6"/>
  <c r="C31" i="6"/>
  <c r="C35" i="6"/>
  <c r="C39" i="6"/>
  <c r="C43" i="6"/>
  <c r="C47" i="6"/>
  <c r="C51" i="6"/>
  <c r="C55" i="6"/>
  <c r="C59" i="6"/>
  <c r="C63" i="6"/>
  <c r="C67" i="6"/>
  <c r="C71" i="6"/>
  <c r="C75" i="6"/>
  <c r="C79" i="6"/>
  <c r="C83" i="6"/>
  <c r="C87" i="6"/>
  <c r="C91" i="6"/>
  <c r="C95" i="6"/>
  <c r="C99" i="6"/>
  <c r="C103" i="6"/>
  <c r="C107" i="6"/>
  <c r="C111" i="6"/>
  <c r="C115" i="6"/>
  <c r="C119" i="6"/>
  <c r="C123" i="6"/>
  <c r="C127" i="6"/>
  <c r="C131" i="6"/>
  <c r="C135" i="6"/>
  <c r="C139" i="6"/>
  <c r="C143" i="6"/>
  <c r="C147" i="6"/>
  <c r="C151" i="6"/>
  <c r="C155" i="6"/>
  <c r="C159" i="6"/>
  <c r="C163" i="6"/>
  <c r="C167" i="6"/>
  <c r="C171" i="6"/>
  <c r="C175" i="6"/>
  <c r="C8" i="6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64" i="6"/>
  <c r="C68" i="6"/>
  <c r="C72" i="6"/>
  <c r="C76" i="6"/>
  <c r="C80" i="6"/>
  <c r="C84" i="6"/>
  <c r="C88" i="6"/>
  <c r="C92" i="6"/>
  <c r="C96" i="6"/>
  <c r="C100" i="6"/>
  <c r="C104" i="6"/>
  <c r="C108" i="6"/>
  <c r="C112" i="6"/>
  <c r="C116" i="6"/>
  <c r="C120" i="6"/>
  <c r="C124" i="6"/>
  <c r="C128" i="6"/>
  <c r="C132" i="6"/>
  <c r="C136" i="6"/>
  <c r="C140" i="6"/>
  <c r="C144" i="6"/>
  <c r="C148" i="6"/>
  <c r="C152" i="6"/>
  <c r="C156" i="6"/>
  <c r="C160" i="6"/>
  <c r="C164" i="6"/>
  <c r="C168" i="6"/>
  <c r="C172" i="6"/>
  <c r="C176" i="6"/>
  <c r="C180" i="6"/>
  <c r="C184" i="6"/>
  <c r="C188" i="6"/>
  <c r="C192" i="6"/>
  <c r="C196" i="6"/>
  <c r="C200" i="6"/>
  <c r="C204" i="6"/>
  <c r="C208" i="6"/>
  <c r="C212" i="6"/>
  <c r="C216" i="6"/>
  <c r="C220" i="6"/>
  <c r="C224" i="6"/>
  <c r="C228" i="6"/>
  <c r="C232" i="6"/>
  <c r="C236" i="6"/>
  <c r="C240" i="6"/>
  <c r="C244" i="6"/>
  <c r="C248" i="6"/>
  <c r="C252" i="6"/>
  <c r="C256" i="6"/>
  <c r="C260" i="6"/>
  <c r="C264" i="6"/>
  <c r="C268" i="6"/>
  <c r="C272" i="6"/>
  <c r="C276" i="6"/>
  <c r="C280" i="6"/>
  <c r="C284" i="6"/>
  <c r="C288" i="6"/>
  <c r="C292" i="6"/>
  <c r="C296" i="6"/>
  <c r="C300" i="6"/>
  <c r="C304" i="6"/>
  <c r="C308" i="6"/>
  <c r="C312" i="6"/>
  <c r="C316" i="6"/>
  <c r="C320" i="6"/>
  <c r="C324" i="6"/>
  <c r="C328" i="6"/>
  <c r="C332" i="6"/>
  <c r="C336" i="6"/>
  <c r="C340" i="6"/>
  <c r="C344" i="6"/>
  <c r="C179" i="6"/>
  <c r="C195" i="6"/>
  <c r="C211" i="6"/>
  <c r="C219" i="6"/>
  <c r="C227" i="6"/>
  <c r="C235" i="6"/>
  <c r="C243" i="6"/>
  <c r="C251" i="6"/>
  <c r="C259" i="6"/>
  <c r="C267" i="6"/>
  <c r="C275" i="6"/>
  <c r="C283" i="6"/>
  <c r="C291" i="6"/>
  <c r="C299" i="6"/>
  <c r="C307" i="6"/>
  <c r="C315" i="6"/>
  <c r="C323" i="6"/>
  <c r="C331" i="6"/>
  <c r="C339" i="6"/>
  <c r="C346" i="6"/>
  <c r="C350" i="6"/>
  <c r="C354" i="6"/>
  <c r="C358" i="6"/>
  <c r="C362" i="6"/>
  <c r="C366" i="6"/>
  <c r="C370" i="6"/>
  <c r="C374" i="6"/>
  <c r="C378" i="6"/>
  <c r="C382" i="6"/>
  <c r="C386" i="6"/>
  <c r="C390" i="6"/>
  <c r="C394" i="6"/>
  <c r="C398" i="6"/>
  <c r="C402" i="6"/>
  <c r="C406" i="6"/>
  <c r="C410" i="6"/>
  <c r="C414" i="6"/>
  <c r="C418" i="6"/>
  <c r="C422" i="6"/>
  <c r="C426" i="6"/>
  <c r="C430" i="6"/>
  <c r="C434" i="6"/>
  <c r="C183" i="6"/>
  <c r="C199" i="6"/>
  <c r="C213" i="6"/>
  <c r="C221" i="6"/>
  <c r="C229" i="6"/>
  <c r="C237" i="6"/>
  <c r="C245" i="6"/>
  <c r="C253" i="6"/>
  <c r="C261" i="6"/>
  <c r="C269" i="6"/>
  <c r="C277" i="6"/>
  <c r="C285" i="6"/>
  <c r="C293" i="6"/>
  <c r="C301" i="6"/>
  <c r="C309" i="6"/>
  <c r="C317" i="6"/>
  <c r="C325" i="6"/>
  <c r="C333" i="6"/>
  <c r="C341" i="6"/>
  <c r="C347" i="6"/>
  <c r="C351" i="6"/>
  <c r="C355" i="6"/>
  <c r="C359" i="6"/>
  <c r="C363" i="6"/>
  <c r="C367" i="6"/>
  <c r="C371" i="6"/>
  <c r="C375" i="6"/>
  <c r="C379" i="6"/>
  <c r="C383" i="6"/>
  <c r="C387" i="6"/>
  <c r="C391" i="6"/>
  <c r="C395" i="6"/>
  <c r="C399" i="6"/>
  <c r="C403" i="6"/>
  <c r="C407" i="6"/>
  <c r="C411" i="6"/>
  <c r="C415" i="6"/>
  <c r="C419" i="6"/>
  <c r="C423" i="6"/>
  <c r="C427" i="6"/>
  <c r="C431" i="6"/>
  <c r="C435" i="6"/>
  <c r="C439" i="6"/>
  <c r="C443" i="6"/>
  <c r="C447" i="6"/>
  <c r="C451" i="6"/>
  <c r="C455" i="6"/>
  <c r="C459" i="6"/>
  <c r="C463" i="6"/>
  <c r="C467" i="6"/>
  <c r="C471" i="6"/>
  <c r="C475" i="6"/>
  <c r="C479" i="6"/>
  <c r="C483" i="6"/>
  <c r="C487" i="6"/>
  <c r="C491" i="6"/>
  <c r="C495" i="6"/>
  <c r="C499" i="6"/>
  <c r="C503" i="6"/>
  <c r="C507" i="6"/>
  <c r="C511" i="6"/>
  <c r="C515" i="6"/>
  <c r="C519" i="6"/>
  <c r="C523" i="6"/>
  <c r="C527" i="6"/>
  <c r="C531" i="6"/>
  <c r="C535" i="6"/>
  <c r="C539" i="6"/>
  <c r="C543" i="6"/>
  <c r="C547" i="6"/>
  <c r="C551" i="6"/>
  <c r="C555" i="6"/>
  <c r="C559" i="6"/>
  <c r="C563" i="6"/>
  <c r="C567" i="6"/>
  <c r="C571" i="6"/>
  <c r="C575" i="6"/>
  <c r="C579" i="6"/>
  <c r="C583" i="6"/>
  <c r="C587" i="6"/>
  <c r="C591" i="6"/>
  <c r="C595" i="6"/>
  <c r="C599" i="6"/>
  <c r="C603" i="6"/>
  <c r="C607" i="6"/>
  <c r="C611" i="6"/>
  <c r="C187" i="6"/>
  <c r="C203" i="6"/>
  <c r="C215" i="6"/>
  <c r="C223" i="6"/>
  <c r="C231" i="6"/>
  <c r="C239" i="6"/>
  <c r="C247" i="6"/>
  <c r="C255" i="6"/>
  <c r="C263" i="6"/>
  <c r="C271" i="6"/>
  <c r="C279" i="6"/>
  <c r="C287" i="6"/>
  <c r="C295" i="6"/>
  <c r="C303" i="6"/>
  <c r="C311" i="6"/>
  <c r="C319" i="6"/>
  <c r="C327" i="6"/>
  <c r="C335" i="6"/>
  <c r="C343" i="6"/>
  <c r="C348" i="6"/>
  <c r="C352" i="6"/>
  <c r="C356" i="6"/>
  <c r="C360" i="6"/>
  <c r="C364" i="6"/>
  <c r="C368" i="6"/>
  <c r="C372" i="6"/>
  <c r="C376" i="6"/>
  <c r="C380" i="6"/>
  <c r="C384" i="6"/>
  <c r="C388" i="6"/>
  <c r="C392" i="6"/>
  <c r="C396" i="6"/>
  <c r="C191" i="6"/>
  <c r="C207" i="6"/>
  <c r="C217" i="6"/>
  <c r="C225" i="6"/>
  <c r="C233" i="6"/>
  <c r="C241" i="6"/>
  <c r="C249" i="6"/>
  <c r="C257" i="6"/>
  <c r="C265" i="6"/>
  <c r="C273" i="6"/>
  <c r="C281" i="6"/>
  <c r="C289" i="6"/>
  <c r="C297" i="6"/>
  <c r="C305" i="6"/>
  <c r="C313" i="6"/>
  <c r="C321" i="6"/>
  <c r="C329" i="6"/>
  <c r="C337" i="6"/>
  <c r="C345" i="6"/>
  <c r="C349" i="6"/>
  <c r="C353" i="6"/>
  <c r="C357" i="6"/>
  <c r="C361" i="6"/>
  <c r="C365" i="6"/>
  <c r="C369" i="6"/>
  <c r="C373" i="6"/>
  <c r="C377" i="6"/>
  <c r="C381" i="6"/>
  <c r="C385" i="6"/>
  <c r="C389" i="6"/>
  <c r="C393" i="6"/>
  <c r="C397" i="6"/>
  <c r="C401" i="6"/>
  <c r="C405" i="6"/>
  <c r="C409" i="6"/>
  <c r="C413" i="6"/>
  <c r="C417" i="6"/>
  <c r="C421" i="6"/>
  <c r="C425" i="6"/>
  <c r="C429" i="6"/>
  <c r="C433" i="6"/>
  <c r="C437" i="6"/>
  <c r="C441" i="6"/>
  <c r="C445" i="6"/>
  <c r="C449" i="6"/>
  <c r="C453" i="6"/>
  <c r="C457" i="6"/>
  <c r="C461" i="6"/>
  <c r="C465" i="6"/>
  <c r="C469" i="6"/>
  <c r="C473" i="6"/>
  <c r="C477" i="6"/>
  <c r="C481" i="6"/>
  <c r="C485" i="6"/>
  <c r="C489" i="6"/>
  <c r="C493" i="6"/>
  <c r="C497" i="6"/>
  <c r="C501" i="6"/>
  <c r="C505" i="6"/>
  <c r="C509" i="6"/>
  <c r="C513" i="6"/>
  <c r="C517" i="6"/>
  <c r="C521" i="6"/>
  <c r="C525" i="6"/>
  <c r="C529" i="6"/>
  <c r="C533" i="6"/>
  <c r="C537" i="6"/>
  <c r="C541" i="6"/>
  <c r="C545" i="6"/>
  <c r="C549" i="6"/>
  <c r="C553" i="6"/>
  <c r="C557" i="6"/>
  <c r="C561" i="6"/>
  <c r="C565" i="6"/>
  <c r="C569" i="6"/>
  <c r="C573" i="6"/>
  <c r="C577" i="6"/>
  <c r="C581" i="6"/>
  <c r="C585" i="6"/>
  <c r="C589" i="6"/>
  <c r="C593" i="6"/>
  <c r="C597" i="6"/>
  <c r="C601" i="6"/>
  <c r="C605" i="6"/>
  <c r="C609" i="6"/>
  <c r="C400" i="6"/>
  <c r="C416" i="6"/>
  <c r="C432" i="6"/>
  <c r="C442" i="6"/>
  <c r="C450" i="6"/>
  <c r="C458" i="6"/>
  <c r="C466" i="6"/>
  <c r="C474" i="6"/>
  <c r="C482" i="6"/>
  <c r="C490" i="6"/>
  <c r="C498" i="6"/>
  <c r="C506" i="6"/>
  <c r="C514" i="6"/>
  <c r="C522" i="6"/>
  <c r="C530" i="6"/>
  <c r="C538" i="6"/>
  <c r="C546" i="6"/>
  <c r="C554" i="6"/>
  <c r="C562" i="6"/>
  <c r="C570" i="6"/>
  <c r="C578" i="6"/>
  <c r="C586" i="6"/>
  <c r="C594" i="6"/>
  <c r="C602" i="6"/>
  <c r="C610" i="6"/>
  <c r="C615" i="6"/>
  <c r="C619" i="6"/>
  <c r="C623" i="6"/>
  <c r="C627" i="6"/>
  <c r="C631" i="6"/>
  <c r="C635" i="6"/>
  <c r="C639" i="6"/>
  <c r="C643" i="6"/>
  <c r="C647" i="6"/>
  <c r="C651" i="6"/>
  <c r="C655" i="6"/>
  <c r="C659" i="6"/>
  <c r="C663" i="6"/>
  <c r="C667" i="6"/>
  <c r="C671" i="6"/>
  <c r="C675" i="6"/>
  <c r="C679" i="6"/>
  <c r="C683" i="6"/>
  <c r="C687" i="6"/>
  <c r="C691" i="6"/>
  <c r="C695" i="6"/>
  <c r="C699" i="6"/>
  <c r="C703" i="6"/>
  <c r="C707" i="6"/>
  <c r="C711" i="6"/>
  <c r="C715" i="6"/>
  <c r="C719" i="6"/>
  <c r="C723" i="6"/>
  <c r="C727" i="6"/>
  <c r="C731" i="6"/>
  <c r="C735" i="6"/>
  <c r="C739" i="6"/>
  <c r="C743" i="6"/>
  <c r="C747" i="6"/>
  <c r="C751" i="6"/>
  <c r="C755" i="6"/>
  <c r="C759" i="6"/>
  <c r="C763" i="6"/>
  <c r="C767" i="6"/>
  <c r="C771" i="6"/>
  <c r="C775" i="6"/>
  <c r="C779" i="6"/>
  <c r="C783" i="6"/>
  <c r="C787" i="6"/>
  <c r="C791" i="6"/>
  <c r="C795" i="6"/>
  <c r="C799" i="6"/>
  <c r="C803" i="6"/>
  <c r="C807" i="6"/>
  <c r="C811" i="6"/>
  <c r="C815" i="6"/>
  <c r="C819" i="6"/>
  <c r="C823" i="6"/>
  <c r="C827" i="6"/>
  <c r="C831" i="6"/>
  <c r="C835" i="6"/>
  <c r="C839" i="6"/>
  <c r="C843" i="6"/>
  <c r="C847" i="6"/>
  <c r="C851" i="6"/>
  <c r="C404" i="6"/>
  <c r="C420" i="6"/>
  <c r="C436" i="6"/>
  <c r="C444" i="6"/>
  <c r="C452" i="6"/>
  <c r="C460" i="6"/>
  <c r="C468" i="6"/>
  <c r="C476" i="6"/>
  <c r="C484" i="6"/>
  <c r="C492" i="6"/>
  <c r="C500" i="6"/>
  <c r="C508" i="6"/>
  <c r="C516" i="6"/>
  <c r="C524" i="6"/>
  <c r="C532" i="6"/>
  <c r="C540" i="6"/>
  <c r="C548" i="6"/>
  <c r="C556" i="6"/>
  <c r="C564" i="6"/>
  <c r="C572" i="6"/>
  <c r="C580" i="6"/>
  <c r="C588" i="6"/>
  <c r="C596" i="6"/>
  <c r="C604" i="6"/>
  <c r="C612" i="6"/>
  <c r="C616" i="6"/>
  <c r="C620" i="6"/>
  <c r="C624" i="6"/>
  <c r="C628" i="6"/>
  <c r="C632" i="6"/>
  <c r="C636" i="6"/>
  <c r="C640" i="6"/>
  <c r="C644" i="6"/>
  <c r="C648" i="6"/>
  <c r="C652" i="6"/>
  <c r="C656" i="6"/>
  <c r="C660" i="6"/>
  <c r="C664" i="6"/>
  <c r="C668" i="6"/>
  <c r="C672" i="6"/>
  <c r="C676" i="6"/>
  <c r="C680" i="6"/>
  <c r="C684" i="6"/>
  <c r="C688" i="6"/>
  <c r="C692" i="6"/>
  <c r="C696" i="6"/>
  <c r="C700" i="6"/>
  <c r="C704" i="6"/>
  <c r="C708" i="6"/>
  <c r="C712" i="6"/>
  <c r="C716" i="6"/>
  <c r="C720" i="6"/>
  <c r="C724" i="6"/>
  <c r="C728" i="6"/>
  <c r="C732" i="6"/>
  <c r="C736" i="6"/>
  <c r="C740" i="6"/>
  <c r="C744" i="6"/>
  <c r="C748" i="6"/>
  <c r="C752" i="6"/>
  <c r="C756" i="6"/>
  <c r="C760" i="6"/>
  <c r="C764" i="6"/>
  <c r="C768" i="6"/>
  <c r="C772" i="6"/>
  <c r="C776" i="6"/>
  <c r="C780" i="6"/>
  <c r="C784" i="6"/>
  <c r="C788" i="6"/>
  <c r="C792" i="6"/>
  <c r="C796" i="6"/>
  <c r="C800" i="6"/>
  <c r="C804" i="6"/>
  <c r="C808" i="6"/>
  <c r="C812" i="6"/>
  <c r="C816" i="6"/>
  <c r="C820" i="6"/>
  <c r="C824" i="6"/>
  <c r="C828" i="6"/>
  <c r="C832" i="6"/>
  <c r="C836" i="6"/>
  <c r="C840" i="6"/>
  <c r="C844" i="6"/>
  <c r="C408" i="6"/>
  <c r="C424" i="6"/>
  <c r="C438" i="6"/>
  <c r="C446" i="6"/>
  <c r="C454" i="6"/>
  <c r="C462" i="6"/>
  <c r="C470" i="6"/>
  <c r="C478" i="6"/>
  <c r="C486" i="6"/>
  <c r="C494" i="6"/>
  <c r="C502" i="6"/>
  <c r="C510" i="6"/>
  <c r="C518" i="6"/>
  <c r="C526" i="6"/>
  <c r="C534" i="6"/>
  <c r="C542" i="6"/>
  <c r="C550" i="6"/>
  <c r="C558" i="6"/>
  <c r="C566" i="6"/>
  <c r="C574" i="6"/>
  <c r="C582" i="6"/>
  <c r="C590" i="6"/>
  <c r="C598" i="6"/>
  <c r="C606" i="6"/>
  <c r="C613" i="6"/>
  <c r="C617" i="6"/>
  <c r="C621" i="6"/>
  <c r="C625" i="6"/>
  <c r="C629" i="6"/>
  <c r="C633" i="6"/>
  <c r="C637" i="6"/>
  <c r="C641" i="6"/>
  <c r="C645" i="6"/>
  <c r="C649" i="6"/>
  <c r="C653" i="6"/>
  <c r="C657" i="6"/>
  <c r="C661" i="6"/>
  <c r="C665" i="6"/>
  <c r="C669" i="6"/>
  <c r="C673" i="6"/>
  <c r="C677" i="6"/>
  <c r="C681" i="6"/>
  <c r="C685" i="6"/>
  <c r="C689" i="6"/>
  <c r="C693" i="6"/>
  <c r="C697" i="6"/>
  <c r="C701" i="6"/>
  <c r="C705" i="6"/>
  <c r="C709" i="6"/>
  <c r="C713" i="6"/>
  <c r="C717" i="6"/>
  <c r="C721" i="6"/>
  <c r="C725" i="6"/>
  <c r="C729" i="6"/>
  <c r="C733" i="6"/>
  <c r="C737" i="6"/>
  <c r="C741" i="6"/>
  <c r="C745" i="6"/>
  <c r="C749" i="6"/>
  <c r="C753" i="6"/>
  <c r="C757" i="6"/>
  <c r="C761" i="6"/>
  <c r="C765" i="6"/>
  <c r="C769" i="6"/>
  <c r="C773" i="6"/>
  <c r="C777" i="6"/>
  <c r="C781" i="6"/>
  <c r="C785" i="6"/>
  <c r="C789" i="6"/>
  <c r="C793" i="6"/>
  <c r="C412" i="6"/>
  <c r="C428" i="6"/>
  <c r="C440" i="6"/>
  <c r="C448" i="6"/>
  <c r="C456" i="6"/>
  <c r="C464" i="6"/>
  <c r="C472" i="6"/>
  <c r="C480" i="6"/>
  <c r="C488" i="6"/>
  <c r="C496" i="6"/>
  <c r="C504" i="6"/>
  <c r="C512" i="6"/>
  <c r="C520" i="6"/>
  <c r="C528" i="6"/>
  <c r="C536" i="6"/>
  <c r="C544" i="6"/>
  <c r="C552" i="6"/>
  <c r="C560" i="6"/>
  <c r="C568" i="6"/>
  <c r="C576" i="6"/>
  <c r="C584" i="6"/>
  <c r="C592" i="6"/>
  <c r="C600" i="6"/>
  <c r="C608" i="6"/>
  <c r="C614" i="6"/>
  <c r="C618" i="6"/>
  <c r="C622" i="6"/>
  <c r="C626" i="6"/>
  <c r="C630" i="6"/>
  <c r="C634" i="6"/>
  <c r="C638" i="6"/>
  <c r="C642" i="6"/>
  <c r="C646" i="6"/>
  <c r="C650" i="6"/>
  <c r="C654" i="6"/>
  <c r="C658" i="6"/>
  <c r="C662" i="6"/>
  <c r="C666" i="6"/>
  <c r="C670" i="6"/>
  <c r="C674" i="6"/>
  <c r="C678" i="6"/>
  <c r="C682" i="6"/>
  <c r="C686" i="6"/>
  <c r="C690" i="6"/>
  <c r="C694" i="6"/>
  <c r="C698" i="6"/>
  <c r="C702" i="6"/>
  <c r="C706" i="6"/>
  <c r="C710" i="6"/>
  <c r="C714" i="6"/>
  <c r="C718" i="6"/>
  <c r="C722" i="6"/>
  <c r="C726" i="6"/>
  <c r="C730" i="6"/>
  <c r="C734" i="6"/>
  <c r="C738" i="6"/>
  <c r="C742" i="6"/>
  <c r="C746" i="6"/>
  <c r="C750" i="6"/>
  <c r="C754" i="6"/>
  <c r="C758" i="6"/>
  <c r="C762" i="6"/>
  <c r="C766" i="6"/>
  <c r="C770" i="6"/>
  <c r="C774" i="6"/>
  <c r="C778" i="6"/>
  <c r="C782" i="6"/>
  <c r="C786" i="6"/>
  <c r="C790" i="6"/>
  <c r="C794" i="6"/>
  <c r="C798" i="6"/>
  <c r="C802" i="6"/>
  <c r="C806" i="6"/>
  <c r="C810" i="6"/>
  <c r="C814" i="6"/>
  <c r="C818" i="6"/>
  <c r="C822" i="6"/>
  <c r="C826" i="6"/>
  <c r="C830" i="6"/>
  <c r="C834" i="6"/>
  <c r="C838" i="6"/>
  <c r="C842" i="6"/>
  <c r="C846" i="6"/>
  <c r="C850" i="6"/>
  <c r="C797" i="6"/>
  <c r="C813" i="6"/>
  <c r="C829" i="6"/>
  <c r="C845" i="6"/>
  <c r="C853" i="6"/>
  <c r="C857" i="6"/>
  <c r="C861" i="6"/>
  <c r="C865" i="6"/>
  <c r="C869" i="6"/>
  <c r="C873" i="6"/>
  <c r="C877" i="6"/>
  <c r="C881" i="6"/>
  <c r="C801" i="6"/>
  <c r="C817" i="6"/>
  <c r="C833" i="6"/>
  <c r="C848" i="6"/>
  <c r="C854" i="6"/>
  <c r="C858" i="6"/>
  <c r="C862" i="6"/>
  <c r="C866" i="6"/>
  <c r="C870" i="6"/>
  <c r="C874" i="6"/>
  <c r="C878" i="6"/>
  <c r="C805" i="6"/>
  <c r="C821" i="6"/>
  <c r="C837" i="6"/>
  <c r="C849" i="6"/>
  <c r="C855" i="6"/>
  <c r="C859" i="6"/>
  <c r="C863" i="6"/>
  <c r="C867" i="6"/>
  <c r="C871" i="6"/>
  <c r="C875" i="6"/>
  <c r="C879" i="6"/>
  <c r="C809" i="6"/>
  <c r="C825" i="6"/>
  <c r="C841" i="6"/>
  <c r="C852" i="6"/>
  <c r="C856" i="6"/>
  <c r="C860" i="6"/>
  <c r="C864" i="6"/>
  <c r="C868" i="6"/>
  <c r="C872" i="6"/>
  <c r="C876" i="6"/>
  <c r="C880" i="6"/>
  <c r="J15" i="6" l="1"/>
  <c r="J17" i="6"/>
  <c r="L17" i="6" s="1"/>
  <c r="J16" i="6"/>
  <c r="L16" i="6" s="1"/>
  <c r="I16" i="6"/>
  <c r="I17" i="6"/>
  <c r="I15" i="6"/>
  <c r="J18" i="6" l="1"/>
  <c r="L15" i="6"/>
  <c r="I18" i="6"/>
  <c r="I11" i="6" l="1"/>
  <c r="I9" i="6"/>
  <c r="I10" i="6"/>
  <c r="I12" i="6" l="1"/>
  <c r="K17" i="6"/>
  <c r="K16" i="6"/>
  <c r="K15" i="6"/>
  <c r="K18" i="6"/>
</calcChain>
</file>

<file path=xl/sharedStrings.xml><?xml version="1.0" encoding="utf-8"?>
<sst xmlns="http://schemas.openxmlformats.org/spreadsheetml/2006/main" count="9884" uniqueCount="916">
  <si>
    <t>NO</t>
  </si>
  <si>
    <t>NAMA BMHP</t>
  </si>
  <si>
    <t>BENTUK</t>
  </si>
  <si>
    <t>STOK AWAL</t>
  </si>
  <si>
    <t>MASUK</t>
  </si>
  <si>
    <t>KELUAR</t>
  </si>
  <si>
    <t>STOK AKHIR</t>
  </si>
  <si>
    <t>NILAI MODAL</t>
  </si>
  <si>
    <t>ABBOTIC XL TAB 500MG</t>
  </si>
  <si>
    <t>T</t>
  </si>
  <si>
    <t>ABILIFY TAB 10MG</t>
  </si>
  <si>
    <t>ACPULSIF TAB 5MG</t>
  </si>
  <si>
    <t>ACTILYSE INJ 50MG</t>
  </si>
  <si>
    <t>I</t>
  </si>
  <si>
    <t>ACTOPLATIN INJ 150MG/15ML</t>
  </si>
  <si>
    <t>ACTOPLATIN INJ 450MG/45ML</t>
  </si>
  <si>
    <t>ACTRAPID PENFILL INJ 100IU/ML</t>
  </si>
  <si>
    <t>ADS INJ 20.000 10ML</t>
  </si>
  <si>
    <t>AKARBOSE TAB 100MG</t>
  </si>
  <si>
    <t>AKARBOSE TAB 50MG</t>
  </si>
  <si>
    <t>AKILEN TTS TELINGA 3%</t>
  </si>
  <si>
    <t>E</t>
  </si>
  <si>
    <t>ALBUMAS KAPS 500MG</t>
  </si>
  <si>
    <t>ALBUMINAR INF 25% 100ML</t>
  </si>
  <si>
    <t>ALIMTA INJ 100MG</t>
  </si>
  <si>
    <t>ALIMTA INJ 500MG</t>
  </si>
  <si>
    <t>ALLOPURINOL 100 TAB</t>
  </si>
  <si>
    <t>ALOCLAIR PLUS SPRAY</t>
  </si>
  <si>
    <t>N</t>
  </si>
  <si>
    <t>AMARYL 4 TAB</t>
  </si>
  <si>
    <t>AMARYL M 2/500 TAB</t>
  </si>
  <si>
    <t>AMBROKSOL 30 TAB</t>
  </si>
  <si>
    <t>AMBROKSOL SIR 15MG/5ML 60ML</t>
  </si>
  <si>
    <t>S</t>
  </si>
  <si>
    <t>AMINOFLUID INF 1LT</t>
  </si>
  <si>
    <t>AMINOFLUID INF 500ML</t>
  </si>
  <si>
    <t>AMINOFUSIN HEPAR</t>
  </si>
  <si>
    <t>AMINOFUSIN L 600 INF</t>
  </si>
  <si>
    <t>AMINOFUSIN PED.INFUS</t>
  </si>
  <si>
    <t>AMINOLEBAN INFUS</t>
  </si>
  <si>
    <t>AMINOPHYLLINE INJ ET</t>
  </si>
  <si>
    <t>AMINOSTERIL 6 INF100</t>
  </si>
  <si>
    <t>AMITRIPTILIN TAB 25MG</t>
  </si>
  <si>
    <t>AMLODIPINE 10 TAB</t>
  </si>
  <si>
    <t>AMLODIPINE TAB 5MG</t>
  </si>
  <si>
    <t>AMOKSISILIN INJ 1G</t>
  </si>
  <si>
    <t>AMOKSISILIN KAPL 500MG</t>
  </si>
  <si>
    <t>AMOKSISILIN SYR 60ML</t>
  </si>
  <si>
    <t>AMPISILIN INJ 1G</t>
  </si>
  <si>
    <t>ANAFRANIL TAB 25MG</t>
  </si>
  <si>
    <t>ANTALMIDON INJ 10 ML</t>
  </si>
  <si>
    <t>ANTASIDA DOEN SYR 60ML</t>
  </si>
  <si>
    <t>ANTASIDA DOEN TAB</t>
  </si>
  <si>
    <t>APIDRA SOLOSTAR INJ</t>
  </si>
  <si>
    <t>AQUABIDEST 1L (WIDA WI)</t>
  </si>
  <si>
    <t>AQUABIDEST 20ML</t>
  </si>
  <si>
    <t>AQUABIDEST 500ML</t>
  </si>
  <si>
    <t>ARDIUM  HD TAB 500MG</t>
  </si>
  <si>
    <t>ARDIUM CVD TABLET</t>
  </si>
  <si>
    <t>ARIMIDEX TAB 1MG</t>
  </si>
  <si>
    <t>ARIXTRA INJ 2,5MG/0,5ML</t>
  </si>
  <si>
    <t>AROMASIN TAB 25MG</t>
  </si>
  <si>
    <t>ARTRODAR KAPS 50MG</t>
  </si>
  <si>
    <t>ASAM MEFENAMAT TAB 500MG</t>
  </si>
  <si>
    <t>ASAM TRANEXAMAT INJ 500MG</t>
  </si>
  <si>
    <t>ASAM TRANEXAMAT TAB 500MG</t>
  </si>
  <si>
    <t>ASERING INFUS 500ML</t>
  </si>
  <si>
    <t>ASETILSISTEIN KAPS 200MG</t>
  </si>
  <si>
    <t>ASETOSAL TAB 100MG</t>
  </si>
  <si>
    <t>ASIKLOVIR 200 TAB</t>
  </si>
  <si>
    <t>ASIKLOVIR TAB 400MG</t>
  </si>
  <si>
    <t>ASTHENOF ED</t>
  </si>
  <si>
    <t>M</t>
  </si>
  <si>
    <t>ATORVASTATIN TAB 20MG</t>
  </si>
  <si>
    <t>ATP INJ 20MG/ML 2ML</t>
  </si>
  <si>
    <t>ATROPIN 0,25 INJ</t>
  </si>
  <si>
    <t>ATROPIN TAB 0,5MG</t>
  </si>
  <si>
    <t>ATS 1.500 INJ 1ML</t>
  </si>
  <si>
    <t>AUGENTONIC MINIDOSE</t>
  </si>
  <si>
    <t>AVAMYS 120NASALSPRAY</t>
  </si>
  <si>
    <t xml:space="preserve">AVASTIN INJ 100MG/4ML </t>
  </si>
  <si>
    <t>AZYTHROMYCIN TAB</t>
  </si>
  <si>
    <t>BACITRACIN POLYMIXIN B SALEP 5G</t>
  </si>
  <si>
    <t>U</t>
  </si>
  <si>
    <t>BACTODERM CREAM 10 G</t>
  </si>
  <si>
    <t>BACTODERM CREAM 5 G</t>
  </si>
  <si>
    <t>BECOMBION SYR</t>
  </si>
  <si>
    <t>BEDAK SALICYL 2% 50G</t>
  </si>
  <si>
    <t>BENZATIN BP INJ 1,2JT IU</t>
  </si>
  <si>
    <t>BEROTEC 0,1% SOL</t>
  </si>
  <si>
    <t>BEROTEC MDI 100/10MG HFA</t>
  </si>
  <si>
    <t>BETAMETASON KRIM</t>
  </si>
  <si>
    <t>BIONEURON INJ</t>
  </si>
  <si>
    <t>BIOPREXUM TAB 5 MG</t>
  </si>
  <si>
    <t>BIOSTRUM SIR 100ML</t>
  </si>
  <si>
    <t>BISOLVON 4 SYR 60ML</t>
  </si>
  <si>
    <t>BISOLVON 8 TAB</t>
  </si>
  <si>
    <t>BISOLVON DROP 50ML</t>
  </si>
  <si>
    <t>BISOPROLOL FUM TAB 5MG</t>
  </si>
  <si>
    <t>BLEOCIN 15 INJ</t>
  </si>
  <si>
    <t>BLOPRESS TAB 16MG</t>
  </si>
  <si>
    <t>BONDRONAT 6 INJ 6ML</t>
  </si>
  <si>
    <t>BONEFOS INJ 300MG/5ML</t>
  </si>
  <si>
    <t>BON-ONE TAB 0,25MG</t>
  </si>
  <si>
    <t>BON-ONE TAB 0,5MG</t>
  </si>
  <si>
    <t>BONVIVA INJ 3MG/3ML</t>
  </si>
  <si>
    <t>BORRAGINOL N SUPP</t>
  </si>
  <si>
    <t>O</t>
  </si>
  <si>
    <t>BORRAGINOL S SUPP</t>
  </si>
  <si>
    <t>BUDENOFALK 3 CAPS</t>
  </si>
  <si>
    <t>BUNASCAN INJ 0,5% 20ML</t>
  </si>
  <si>
    <t>BUPIVAKAIN INJ + GLUKOSA 8% HEAVY</t>
  </si>
  <si>
    <t>BURNAZIN KRIM 35G</t>
  </si>
  <si>
    <t>CALOS CHEWABLE TAB</t>
  </si>
  <si>
    <t>CARBOPLATIN INJ 150MG DBL</t>
  </si>
  <si>
    <t>CARBOPLATIN INJ 450MG DBL</t>
  </si>
  <si>
    <t>CARDIOPLEGIA INJ 20ML</t>
  </si>
  <si>
    <t>CARDISMO 20 TAB</t>
  </si>
  <si>
    <t>CASODEX TAB 150MG</t>
  </si>
  <si>
    <t>CASODEX TAB 50MG</t>
  </si>
  <si>
    <t>CATAPRES 150 TAB</t>
  </si>
  <si>
    <t>CATAPRES INJ 1ML</t>
  </si>
  <si>
    <t>CAVIT-D3 TAB</t>
  </si>
  <si>
    <t>CEDOCARD 20 RET.TAB</t>
  </si>
  <si>
    <t>CELEBREX KAPS 100MG</t>
  </si>
  <si>
    <t>CELLCEPT KAPS 500MG</t>
  </si>
  <si>
    <t>CEREMAX INF 50ML</t>
  </si>
  <si>
    <t>CISPLATIN  INJ 50MG KAL</t>
  </si>
  <si>
    <t>CISPLATIN 10 INJ</t>
  </si>
  <si>
    <t>CITAZ 100MG</t>
  </si>
  <si>
    <t>CLINIMIX  N9G15E 1L</t>
  </si>
  <si>
    <t>COLSANCETINE INJ 1G</t>
  </si>
  <si>
    <t>COMAFUSIN HEPAR INF 500ML</t>
  </si>
  <si>
    <t>COMBIFLEX PERI INF 1L</t>
  </si>
  <si>
    <t>COMBIVENT UDV NEBULES 2,5ML</t>
  </si>
  <si>
    <t>COMTHYCOL 125 SYR 60</t>
  </si>
  <si>
    <t>COMTRO 125 SYR 30ML</t>
  </si>
  <si>
    <t>COMTRO 250 TAB</t>
  </si>
  <si>
    <t>CONCOR 2,5  TAB</t>
  </si>
  <si>
    <t>COPEGUS TAB 200MG (FREE)</t>
  </si>
  <si>
    <t>CORDARONE INJ</t>
  </si>
  <si>
    <t>CURACIL 500 INJ 10ML</t>
  </si>
  <si>
    <t>CYCLOVID INJ 1G</t>
  </si>
  <si>
    <t>CYCLOVID INJ 200MG</t>
  </si>
  <si>
    <t>CYCLOVID INJ 500MG</t>
  </si>
  <si>
    <t>CYMEVENE 500 INJ</t>
  </si>
  <si>
    <t>CYSTONE TAB</t>
  </si>
  <si>
    <t>CYTARABINE INJ 1G DBL</t>
  </si>
  <si>
    <t>DACARBAZIN INJ 200MG DBL</t>
  </si>
  <si>
    <t>DALFAROL  200 CAPS</t>
  </si>
  <si>
    <t>DARYANTULLE</t>
  </si>
  <si>
    <t>P</t>
  </si>
  <si>
    <t>DAUNOCIN INJ 20MG</t>
  </si>
  <si>
    <t>DECUBAL KRIM 20G</t>
  </si>
  <si>
    <t>DECUBAL KRIM 40G</t>
  </si>
  <si>
    <t>DEKSAMETASON INJ 5MG/ML</t>
  </si>
  <si>
    <t>DEKSAMETASON TAB 0,5MG</t>
  </si>
  <si>
    <t>DEPAKOTE ER TAB 500MG</t>
  </si>
  <si>
    <t>DEPAKOTE ER TAB. 250MG</t>
  </si>
  <si>
    <t>DEPAKOTE TAB 250MG</t>
  </si>
  <si>
    <t>DESFERAL 500 INJ</t>
  </si>
  <si>
    <t>DESOKSIMETASON KRIM 0,25% 15G</t>
  </si>
  <si>
    <t>DEXANTA TAB</t>
  </si>
  <si>
    <t>DEXTR 5% + NACL 0,225%WB (N4)</t>
  </si>
  <si>
    <t>DEXTR.2,5+NACL0,45WB (2A)</t>
  </si>
  <si>
    <t>DEXTROSE 40% OTSU.</t>
  </si>
  <si>
    <t>DEXTROSE INF 10% 500ML WB</t>
  </si>
  <si>
    <t>DEXTROSE INF 5% 100ML B.BRAUN</t>
  </si>
  <si>
    <t>DEXTROSE INF 5% 500ML B.BRAUN</t>
  </si>
  <si>
    <t>DEXTROSE INF 5% 500ML WB</t>
  </si>
  <si>
    <t>DIBEKACIN 100MG INJ</t>
  </si>
  <si>
    <t>DICYNONE INJ 250MG/2ML</t>
  </si>
  <si>
    <t>DIFLUCAN KAPS 50MG</t>
  </si>
  <si>
    <t>DIGOKSIN TAB 0,25MG</t>
  </si>
  <si>
    <t>DILTIAZEM TAB 30MG</t>
  </si>
  <si>
    <t>DIOVAN KAPS 80MG</t>
  </si>
  <si>
    <t>DIOVAN TAB 160MG</t>
  </si>
  <si>
    <t>DIPHENHYDRAMIN INJ 10MG/ML AMPUL</t>
  </si>
  <si>
    <t>DOBURAN 50 INJ</t>
  </si>
  <si>
    <t>DOSETAKSEL INJ 20MG</t>
  </si>
  <si>
    <t>DOSETAKSEL INJ 80MG</t>
  </si>
  <si>
    <t>DOMPERIDON TAB 10MG</t>
  </si>
  <si>
    <t>DOPAMET TAB 250MG</t>
  </si>
  <si>
    <t>DORNER TAB 20MCG</t>
  </si>
  <si>
    <t>DOXORUBICIN 10 INJ AC</t>
  </si>
  <si>
    <t>DOXORUBICIN 50 INJ AC</t>
  </si>
  <si>
    <t>DOXORUBICIN INJ 10MG/5ML KALB</t>
  </si>
  <si>
    <t>DOXYCYCLINE KAPS 100MG</t>
  </si>
  <si>
    <t>DUMIN RECTAL 250MG/4ML</t>
  </si>
  <si>
    <t>ECALTA INJ</t>
  </si>
  <si>
    <t>EFEXOR XR TAB 75MG</t>
  </si>
  <si>
    <t>ELOXATIN INJ 100MG/20ML</t>
  </si>
  <si>
    <t>ELOXATIN INJ 50MG/10ML</t>
  </si>
  <si>
    <t>ENERCORE SACH</t>
  </si>
  <si>
    <t>ENERVON C PLUS SYR 120ML</t>
  </si>
  <si>
    <t>EPHEDRIN HCL INJ 50MG/ML</t>
  </si>
  <si>
    <t>EPHEDRIN TAB</t>
  </si>
  <si>
    <t xml:space="preserve">EPINEPHRINE INJ 1ML  </t>
  </si>
  <si>
    <t>EPISINDAN INJ 10MG</t>
  </si>
  <si>
    <t>EPISINDAN INJ 50MG</t>
  </si>
  <si>
    <t>EPREX 2000 INJ 1ML</t>
  </si>
  <si>
    <t>ERBITUX INJ 100MG</t>
  </si>
  <si>
    <t>ERITROMISIN KAPS 500MG</t>
  </si>
  <si>
    <t>ERITROMISIN SIR 200MG/5ML</t>
  </si>
  <si>
    <t>ETHAMBUTOL TAB 250MG</t>
  </si>
  <si>
    <t>ETHAMBUTOL TAB 500MG</t>
  </si>
  <si>
    <t>ETIL KLORID SPRAY 100ML</t>
  </si>
  <si>
    <t>EUTHYROX TAB 100MG</t>
  </si>
  <si>
    <t>EXJADE TAB 250MG</t>
  </si>
  <si>
    <t>EXJADE TAB 500MG</t>
  </si>
  <si>
    <t>FARGOXIN INJ</t>
  </si>
  <si>
    <t>FARMABES INJ 5ML</t>
  </si>
  <si>
    <t>FARNORMIN TAB 50MG</t>
  </si>
  <si>
    <t>FARPRESIN INJ 20MG/ML</t>
  </si>
  <si>
    <t>FARSORBID INJ 10ML</t>
  </si>
  <si>
    <t>FATRAL TAB</t>
  </si>
  <si>
    <t>FELDENE GEL 15G</t>
  </si>
  <si>
    <t>FEMARA TAB 2,5MG</t>
  </si>
  <si>
    <t>FENOFIBRAT KAPS 300MG</t>
  </si>
  <si>
    <t>FERIPROX FCT TAB 500MG</t>
  </si>
  <si>
    <t>FERIPROX SYR</t>
  </si>
  <si>
    <t>FG TROCHES</t>
  </si>
  <si>
    <t>FIMA HES 200 6% INF</t>
  </si>
  <si>
    <t>FITOMENADION TAB 10MG</t>
  </si>
  <si>
    <t>FLAMICORT IA/ID INJ 5ML</t>
  </si>
  <si>
    <t>FLEET ENEMA SOL 133ML</t>
  </si>
  <si>
    <t>FLEET PHOSP SODIUM SOL 45ML</t>
  </si>
  <si>
    <t>FLIXOTIDE NEBUL 0,5MG/2ML</t>
  </si>
  <si>
    <t>FLUCONAZOLE INF</t>
  </si>
  <si>
    <t>FLUCONAZOLE KAPS 150MG</t>
  </si>
  <si>
    <t>FLUDARA INJ</t>
  </si>
  <si>
    <t>FLUDIS INF 200MG/100ML</t>
  </si>
  <si>
    <t>FLUIMUCIL GRANUL PED 100MG</t>
  </si>
  <si>
    <t>FLUIMUCIL INJ 300MG/100ML</t>
  </si>
  <si>
    <t>FOLIC ACID TAB 1MG</t>
  </si>
  <si>
    <t>FORNEURO CAPS</t>
  </si>
  <si>
    <t>FOSMICIN INJ 1GR</t>
  </si>
  <si>
    <t>FRESOFOL 1% MCT/LCT 20ML</t>
  </si>
  <si>
    <t>FUCILEX</t>
  </si>
  <si>
    <t>FUCOIDAN KAPS 100MG</t>
  </si>
  <si>
    <t>FUCOIDAN SYR</t>
  </si>
  <si>
    <t>FUDANTON TAB 8MG</t>
  </si>
  <si>
    <t>FUDO TABLET</t>
  </si>
  <si>
    <t>FUROSEMIDE 10 INJ2ML</t>
  </si>
  <si>
    <t>FUROSEMIDE TAB</t>
  </si>
  <si>
    <t>FUTALIN TAB 500MG</t>
  </si>
  <si>
    <t>GABEXAL KAPS 100MG</t>
  </si>
  <si>
    <t>GELAFUSAL INF 4% 500ML</t>
  </si>
  <si>
    <t>GELOFUSINE INF 500ML</t>
  </si>
  <si>
    <t>GEMFIBROZIL 300 CAPS</t>
  </si>
  <si>
    <t>GEMFIBROZIL 600 CAPS</t>
  </si>
  <si>
    <t>GEMTAVIS INJ 1G</t>
  </si>
  <si>
    <t>GEMTAVIS INJ 200MG</t>
  </si>
  <si>
    <t>GENTAMICIN 80 INJ IN</t>
  </si>
  <si>
    <t>GLAUSETA TAB 250MG</t>
  </si>
  <si>
    <t>GLIBENCLAMIDE TAB</t>
  </si>
  <si>
    <t>GLIMEPIRIDE TAB 1MG</t>
  </si>
  <si>
    <t>GLIMEPIRIDE TAB 2MG</t>
  </si>
  <si>
    <t>GLIMEPIRIDE TAB 3MG</t>
  </si>
  <si>
    <t>GLIMEPIRIDE TAB 4MG</t>
  </si>
  <si>
    <t>GLIQUIDON TAB 30MG</t>
  </si>
  <si>
    <t>GLIVEC TAB 100MG</t>
  </si>
  <si>
    <t>GLUCODEX TAB 80MG</t>
  </si>
  <si>
    <t>GLUCOVANCE 250/1,25</t>
  </si>
  <si>
    <t>GLYBOTIC INJ 500MG</t>
  </si>
  <si>
    <t>GLYCERYL GUAIACOLAS</t>
  </si>
  <si>
    <t>GLYCERYL TRI INJ 50MG DBL</t>
  </si>
  <si>
    <t>GOFLEX 500 TAB</t>
  </si>
  <si>
    <t>GOVOTIL 5 TAB</t>
  </si>
  <si>
    <t>H ALBUMIN BIOTEST 20% 100ML</t>
  </si>
  <si>
    <t>HALDOL D INJ 50MG/ML</t>
  </si>
  <si>
    <t>HALOPERIDOL 5 TAB</t>
  </si>
  <si>
    <t>HALOPERIDOL TAB  0,5MG</t>
  </si>
  <si>
    <t>HALOPERIDOL TAB 1,5MG</t>
  </si>
  <si>
    <t>HARNAL D 0,2 TAB</t>
  </si>
  <si>
    <t>HARNAL OCAS TAB 0,4MG</t>
  </si>
  <si>
    <t>HCT TAB 25MG</t>
  </si>
  <si>
    <t>HEMAPO INJ 10000 IU/ML</t>
  </si>
  <si>
    <t>HEMAPO INJ 3000 IU/ML</t>
  </si>
  <si>
    <t>HEPAGARD CAPS</t>
  </si>
  <si>
    <t>HERBESSER 50 INJ</t>
  </si>
  <si>
    <t>HERBESSER CD KAPS 100MG</t>
  </si>
  <si>
    <t>HERBESSER CD KAPS 200MG</t>
  </si>
  <si>
    <t>HERCEPTIN INJ 440MG</t>
  </si>
  <si>
    <t>HEXYMER TAB 2MG</t>
  </si>
  <si>
    <t>HIDONAC INJ 200MG/ML 25ML</t>
  </si>
  <si>
    <t>HOLOXAN 1G INJ</t>
  </si>
  <si>
    <t>HUMALOG 100CART.3ML</t>
  </si>
  <si>
    <t>HUMALOG MIX25 CART</t>
  </si>
  <si>
    <t>HUMULIN R INJ 100IU/ML 10ML</t>
  </si>
  <si>
    <t>HYALGAN 20 INJ 2ML</t>
  </si>
  <si>
    <t>HYDROCORTISON 1%</t>
  </si>
  <si>
    <t>HYDROCORTISON 2,5%</t>
  </si>
  <si>
    <t>HYDROXYUREA KAPS MEDAC</t>
  </si>
  <si>
    <t>HYTROZ TAB 1MG</t>
  </si>
  <si>
    <t>HYTROZ TAB 2MG</t>
  </si>
  <si>
    <t>IBUPROFEN SIR 100MG/5ML 60ML</t>
  </si>
  <si>
    <t>IBUPROFEN SIR 200MG/5ML 60ML</t>
  </si>
  <si>
    <t>IBUPROFEN TAB 200MG</t>
  </si>
  <si>
    <t>IBUPROFEN TAB 400MG</t>
  </si>
  <si>
    <t>IKALEP SYR</t>
  </si>
  <si>
    <t>ILLIADIN 0,05% SPRAY</t>
  </si>
  <si>
    <t>IMIPENEM CILASTATIN INJ</t>
  </si>
  <si>
    <t>IMURAN TAB 50MG</t>
  </si>
  <si>
    <t>INOVAD INJ 10MG/ML 10ML</t>
  </si>
  <si>
    <t>INVICLOT INJ 500 IU/ML 5ML</t>
  </si>
  <si>
    <t>INVOMIT 8 INJ 4ML</t>
  </si>
  <si>
    <t>IRBESARTAN TAB 150MG</t>
  </si>
  <si>
    <t>IRBESARTAN TAB 300MG</t>
  </si>
  <si>
    <t>IRESSA TAB 250MG</t>
  </si>
  <si>
    <t>IRINOTECAN INJ 100MG</t>
  </si>
  <si>
    <t>IRINOTECAN INJ 40MG</t>
  </si>
  <si>
    <t>ISONIAZIDE TAB 100 MG</t>
  </si>
  <si>
    <t>ISONIAZIDE TAB 300 MG</t>
  </si>
  <si>
    <t>ISOSORBID DINITRAT TAB 5MG</t>
  </si>
  <si>
    <t>KABIVEN INF 1440ML</t>
  </si>
  <si>
    <t>KA-EN 1B INF 500ML</t>
  </si>
  <si>
    <t>KA-EN 3A SOL 500ML</t>
  </si>
  <si>
    <t>KA-EN 3B SOL 500ML</t>
  </si>
  <si>
    <t>KA-EN MG3 INF 500ML</t>
  </si>
  <si>
    <t>KALBAMIN INF 10% 500ML</t>
  </si>
  <si>
    <t>KALIPAR TAB</t>
  </si>
  <si>
    <t>KALIUM DIKLOFENAK TAB 25 MG</t>
  </si>
  <si>
    <t>KALIUM DIKLOFENAK TAB 50MG</t>
  </si>
  <si>
    <t>KALQUEST SACHET</t>
  </si>
  <si>
    <t>KALSIUM GLUKONAT INJ 100MG/ML</t>
  </si>
  <si>
    <t>KALSIUM LAKTAT TAB 500MG</t>
  </si>
  <si>
    <t>KANAMYCIN INJ 1G</t>
  </si>
  <si>
    <t>KANDESARTAN TAB 16MG</t>
  </si>
  <si>
    <t>KANDESARTAN TAB 8MG</t>
  </si>
  <si>
    <t>KAPTOPRIL 12,5 TAB</t>
  </si>
  <si>
    <t>KAPTOPRIL 25 TAB</t>
  </si>
  <si>
    <t>KAPTOPRIL 50 TAB</t>
  </si>
  <si>
    <t>KETOKONAZOL KRIM 2% 5G</t>
  </si>
  <si>
    <t>KETOCONAZOLE TAB 200MG</t>
  </si>
  <si>
    <t>KETOPROFEN TAB 100MG</t>
  </si>
  <si>
    <t>KETOROLAC 30 INJ 1ML</t>
  </si>
  <si>
    <t>KETRICIN ORABASE 5G</t>
  </si>
  <si>
    <t>KLINDAMISIN KAPS 150MG</t>
  </si>
  <si>
    <t>KLINDAMISIN KAPS 300MG</t>
  </si>
  <si>
    <t>KLONIDIN TAB 0,15MG</t>
  </si>
  <si>
    <t>KLOPIDOGREL TAB 75MG</t>
  </si>
  <si>
    <t>KLORAMFENIKOL KAPS 250MG</t>
  </si>
  <si>
    <t>KLORAMFENIKOL SM 1%</t>
  </si>
  <si>
    <t>KLORPROMAZIN INJ 25MG/1ML</t>
  </si>
  <si>
    <t>KLORPROMAZIN TAB 100MG</t>
  </si>
  <si>
    <t>KLOZAPIN TAB 100MG</t>
  </si>
  <si>
    <t>KLOZAPIN TAB 25MG</t>
  </si>
  <si>
    <t>KOATE DVI 250 IU INJ</t>
  </si>
  <si>
    <t>KOATE DVI 500 IU INJ</t>
  </si>
  <si>
    <t>KOTRIMOKSAZOL ADUL STRIP TAB</t>
  </si>
  <si>
    <t>KOTRIMOKSAZOL SIR 60ML</t>
  </si>
  <si>
    <t>KSR 600 TAB</t>
  </si>
  <si>
    <t>KTM INJ</t>
  </si>
  <si>
    <t>LACTULOSA SIR 60ML</t>
  </si>
  <si>
    <t>LANSOPRAZOLE KAPS 30MG</t>
  </si>
  <si>
    <t>LANTUS SOLOSTAR</t>
  </si>
  <si>
    <t>LAPIBAL 250 MG CAPS</t>
  </si>
  <si>
    <t>LAPIFED DM 100ML</t>
  </si>
  <si>
    <t>LAPIMOX SIR FORTE 60ML</t>
  </si>
  <si>
    <t>LENAL ACE TAB</t>
  </si>
  <si>
    <t>LESICHOL 600 CAPS</t>
  </si>
  <si>
    <t>LEUCOGEN INJ 300MCG</t>
  </si>
  <si>
    <t>LEUCOVORIN CA 50 INJ DBL</t>
  </si>
  <si>
    <t>LEUNASE 10000 KU INJ</t>
  </si>
  <si>
    <t>LEVEMIR INJ 100IU FLEXPEN</t>
  </si>
  <si>
    <t>LEVOFLOXACIN 500 TAB</t>
  </si>
  <si>
    <t xml:space="preserve">LEVOFLOXACIN INF </t>
  </si>
  <si>
    <t>LEVOPAR TAB</t>
  </si>
  <si>
    <t>LEVOPRONT SIR 30MG/5ML 120ML</t>
  </si>
  <si>
    <t>LEXA INF 750MG/150ML</t>
  </si>
  <si>
    <t>LIDOCAIN 2 INJ</t>
  </si>
  <si>
    <t>LIPANTHYL PENTA TAB 145MG</t>
  </si>
  <si>
    <t>LIPOFUNDIN INF 20% 100ML</t>
  </si>
  <si>
    <t>LISINOPRIL TAB 5MG</t>
  </si>
  <si>
    <t>LITORCOM KAPS 20MG</t>
  </si>
  <si>
    <t>LODOMER 5 TAB</t>
  </si>
  <si>
    <t>LODOMER INJ 5MG/ML</t>
  </si>
  <si>
    <t>LODOMER TAB 2MG</t>
  </si>
  <si>
    <t>LORATADINE TAB 10MG</t>
  </si>
  <si>
    <t>LOVENOX INJ 0,4</t>
  </si>
  <si>
    <t>LOVENOX INJ 0,6</t>
  </si>
  <si>
    <t>LUDIOMIL TAB 50MG</t>
  </si>
  <si>
    <t>MABTHERA INJ 100MG</t>
  </si>
  <si>
    <t>MABTHERA INJ 500MG/50ML</t>
  </si>
  <si>
    <t>MAGNESIUM SULFATE 20</t>
  </si>
  <si>
    <t>MAGNESIUM SULFATE 40</t>
  </si>
  <si>
    <t>MALTOFER SYR 150ML</t>
  </si>
  <si>
    <t>MANNITOL INF.500MLBX</t>
  </si>
  <si>
    <t>MARTOS 10 INFUS</t>
  </si>
  <si>
    <t>MELOXICAM TAB 15MG</t>
  </si>
  <si>
    <t>MELOXICAM TAB 7,5MG</t>
  </si>
  <si>
    <t>MEROPENEM 1G INJ</t>
  </si>
  <si>
    <t>MEROPENEM INJ 500MG</t>
  </si>
  <si>
    <t>MESTINON TAB 60MG</t>
  </si>
  <si>
    <t>METFORMIN TAB 500MG</t>
  </si>
  <si>
    <t>METFORMIN TAB 850MG</t>
  </si>
  <si>
    <t>METHOTREXAT 50 INJ SAN</t>
  </si>
  <si>
    <t>METHOTREXAT TAB 2,5MG EBE</t>
  </si>
  <si>
    <t>METHOTREXAT 50 INJ (DANKOS)</t>
  </si>
  <si>
    <t>METHYLPRED INJ 125MG/2ML</t>
  </si>
  <si>
    <t>METHYLPREDNISOLON 4T</t>
  </si>
  <si>
    <t>METHYLPREDNISOLON INJ 500</t>
  </si>
  <si>
    <t>METHYLPREDNISOLON TAB 16MG</t>
  </si>
  <si>
    <t>METHYLPREDNISOLON TAB 8MG</t>
  </si>
  <si>
    <t>METILERGOMETRIN INJ 0,2MG/ML</t>
  </si>
  <si>
    <t>METRONIDAZOLE INF 500MG/100ML</t>
  </si>
  <si>
    <t>METRONIDAZOLE TAB 500 MG</t>
  </si>
  <si>
    <t>MEYLON 84 INJ 25ML</t>
  </si>
  <si>
    <t>MIACALCIC INJ 100MG/ML</t>
  </si>
  <si>
    <t>MIACALCIC INJ 50MG/ML</t>
  </si>
  <si>
    <t>MICARDIS 40 TAB</t>
  </si>
  <si>
    <t>MICARDIS 80 TAB</t>
  </si>
  <si>
    <t>MICARDIS PLUS TAB 40MG</t>
  </si>
  <si>
    <t>MILMOR TABLET</t>
  </si>
  <si>
    <t>MINIASPI TAB 80MG</t>
  </si>
  <si>
    <t>MOMETASON FUROATE CR 0.1%</t>
  </si>
  <si>
    <t>MOTADERM KRIM 0.1% 5G</t>
  </si>
  <si>
    <t>MUCOPECT 75 RET.CAPS</t>
  </si>
  <si>
    <t>MYCAMINE INJ</t>
  </si>
  <si>
    <t>MYFORTIC KAPS 180MG</t>
  </si>
  <si>
    <t>MYFORTIC KAPS 360MG</t>
  </si>
  <si>
    <t>NA DIKLOFENAK TAB 25MG</t>
  </si>
  <si>
    <t>NA DIKLOFENAK TAB 50MG</t>
  </si>
  <si>
    <t>NACL 0,9 INF. 100 BR</t>
  </si>
  <si>
    <t>NACL 0,9 INFUS 500WB</t>
  </si>
  <si>
    <t>NACL 3 OTSUKA 500ML</t>
  </si>
  <si>
    <t>NACL INF 0,9% 1L BRAUN</t>
  </si>
  <si>
    <t>NACL INF 0,9% 500ML BRAUN</t>
  </si>
  <si>
    <t>NASACORT AQ NA.SPRAY</t>
  </si>
  <si>
    <t>NAVELBINE INJ 10MG/ML</t>
  </si>
  <si>
    <t>NEBIDO INJ</t>
  </si>
  <si>
    <t>NEOSTIGMINE HAMELN INJ 0,5MG/ML</t>
  </si>
  <si>
    <t>NEPHROSTERIL INF 7% 250ML</t>
  </si>
  <si>
    <t>NEUROCHOL KAPS</t>
  </si>
  <si>
    <t>NEUROHAX TAB 5000</t>
  </si>
  <si>
    <t>NEUROTAM 12 INF60ML</t>
  </si>
  <si>
    <t>NEXIUM INJ 40MG</t>
  </si>
  <si>
    <t>NEXIUM TAB 20MG</t>
  </si>
  <si>
    <t>NEXIUM TAB 40MG</t>
  </si>
  <si>
    <t>NIACEF GEL 4% 15G</t>
  </si>
  <si>
    <t>NIFEDIPIN TAB 10MG</t>
  </si>
  <si>
    <t>NIKARDIPIN INJ 10MG</t>
  </si>
  <si>
    <t>NITROKAF RETARD FORTE</t>
  </si>
  <si>
    <t>NITROKAF RETARD KAPS 2,5MG</t>
  </si>
  <si>
    <t>NOKOBA 0,4 INJ 2ML</t>
  </si>
  <si>
    <t>NONAFACT INJ 500 IU</t>
  </si>
  <si>
    <t>NOPRES KAPL 20MG</t>
  </si>
  <si>
    <t>NORELUT 5TAB</t>
  </si>
  <si>
    <t>NORMUDALTAB</t>
  </si>
  <si>
    <t>NOVELLMICIN INJ 2MG</t>
  </si>
  <si>
    <t>NOVERON INJ 50MG/5ML</t>
  </si>
  <si>
    <t>NOVOMIX 30 FLEXPEN</t>
  </si>
  <si>
    <t>NOVORAPID FLEXPEN</t>
  </si>
  <si>
    <t>NOVOSEVEN INJ 60 KIU</t>
  </si>
  <si>
    <t>NUTRIFLEX LIP. 1250 INF</t>
  </si>
  <si>
    <t>NYNDIA DROP 100.000UI</t>
  </si>
  <si>
    <t>NYSTATIN VAG TAB 100.000 IU</t>
  </si>
  <si>
    <t>OCTIDE INJ</t>
  </si>
  <si>
    <t>OFLOXACIN TAB 200MG</t>
  </si>
  <si>
    <t>OLANDOZ TAB 10MG</t>
  </si>
  <si>
    <t>OMEPRAZOLE 20 CAPS</t>
  </si>
  <si>
    <t>OMEPRAZOLE INJ</t>
  </si>
  <si>
    <t>ONDANSETRON 4INJ 2ML</t>
  </si>
  <si>
    <t>ONDANSETRON TAB 4MG</t>
  </si>
  <si>
    <t>ONDANSETRON TAB 8MG</t>
  </si>
  <si>
    <t>OPICEF F SYR 60ML</t>
  </si>
  <si>
    <t>OPUS TAB</t>
  </si>
  <si>
    <t>ORALIT SERBUK 200 SACH</t>
  </si>
  <si>
    <t>ORIXAL TAB 500MG</t>
  </si>
  <si>
    <t>OSSORAL 200 TAB</t>
  </si>
  <si>
    <t>OTSU-WATER 25ML</t>
  </si>
  <si>
    <t>OXYTOCIN S 10 INJ1ML</t>
  </si>
  <si>
    <t>PAKET CAPD AWAL</t>
  </si>
  <si>
    <t>PAKET CAPD PERGANTIAN TRANSFER SET</t>
  </si>
  <si>
    <t>PAKET CAPD RUTIN 120</t>
  </si>
  <si>
    <t>PAN-AMIN G INF 500ML</t>
  </si>
  <si>
    <t>PANTOCER TAB 20MG</t>
  </si>
  <si>
    <t>PANTOCER TAB 40MG</t>
  </si>
  <si>
    <t>PANTOPRAZOLE INJ</t>
  </si>
  <si>
    <t>PANTOPRAZOLE TAB 20MG</t>
  </si>
  <si>
    <t>PAPAVERIN INJ 40ML</t>
  </si>
  <si>
    <t xml:space="preserve">PARASETAMOL INFUS </t>
  </si>
  <si>
    <t>PARASETAMOL SIR 120MG/5ML 60ML</t>
  </si>
  <si>
    <t>PARASETAMOL TAB 500MG</t>
  </si>
  <si>
    <t>PARASOL CR</t>
  </si>
  <si>
    <t>PARASOL LOT SPF 15</t>
  </si>
  <si>
    <t>PATRAL KAPL</t>
  </si>
  <si>
    <t>PEG INTRON INJ 100MCG PEN</t>
  </si>
  <si>
    <t>PEGASYS INJ 180MG</t>
  </si>
  <si>
    <t>PEGASYS INJ 135MG</t>
  </si>
  <si>
    <t>PEHACAIN INJ 2ML</t>
  </si>
  <si>
    <t>PHENYTOIN 100 INJ2ML</t>
  </si>
  <si>
    <t>PHENYTOIN CAPS</t>
  </si>
  <si>
    <t>PHYTOMENADION INJ 10MG</t>
  </si>
  <si>
    <t>PHYTOMENADION INJ 2MG</t>
  </si>
  <si>
    <t>PICYN INJ 0,75G</t>
  </si>
  <si>
    <t>PIRACETAM 800 KAPL</t>
  </si>
  <si>
    <t>PIRACETAM INF 12G</t>
  </si>
  <si>
    <t>PIRACETAM INJ 3G/15ML</t>
  </si>
  <si>
    <t>PIRALEN INJ</t>
  </si>
  <si>
    <t>PIROXICAM TAB 20MG</t>
  </si>
  <si>
    <t>PLASMANATE INF 5% 250ML</t>
  </si>
  <si>
    <t>POSYD INJ 100MG/5ML</t>
  </si>
  <si>
    <t>POTASSIUM CHLOR.INJ</t>
  </si>
  <si>
    <t>PPD 2 TU INJ 1,5ML</t>
  </si>
  <si>
    <t>PRADAXA KAPS 75MG</t>
  </si>
  <si>
    <t>PRADAXA KAPS 110MG</t>
  </si>
  <si>
    <t>PRAVASTATIN TAB 20MG</t>
  </si>
  <si>
    <t>PREDNISON 5 TAB</t>
  </si>
  <si>
    <t>PRENAMIA KAPS</t>
  </si>
  <si>
    <t>PRIMOLUT N TAB 5MG</t>
  </si>
  <si>
    <t>PROFIKA SUPP</t>
  </si>
  <si>
    <t>PROGRAF TAB 0,5MG</t>
  </si>
  <si>
    <t>PROGRAF TAB 1MG</t>
  </si>
  <si>
    <t>PROPRANOLOL 10 TAB</t>
  </si>
  <si>
    <t>PROPYLTHIOURACIL TAB 100MG</t>
  </si>
  <si>
    <t>PROSOGAN INJ 30MG</t>
  </si>
  <si>
    <t>PROSOMED TAB 200MCG</t>
  </si>
  <si>
    <t>PROTOS TAB GRANUL</t>
  </si>
  <si>
    <t>PROVITAL TAB</t>
  </si>
  <si>
    <t>PULAREX TAB</t>
  </si>
  <si>
    <t>PULMICORT RESP 0,250MG/ML</t>
  </si>
  <si>
    <t>PULMICORT TURBU 200</t>
  </si>
  <si>
    <t>PYBACTAM INJ</t>
  </si>
  <si>
    <t>PYRANTEL PAMOAT TAB 125MG</t>
  </si>
  <si>
    <t>PYRAZINAMIDE TAB 500MG</t>
  </si>
  <si>
    <t>RAIVAS INJ 4ML</t>
  </si>
  <si>
    <t>RAMIPRIL TAB 10MG</t>
  </si>
  <si>
    <t>RAMIPRIL TAB 5MG</t>
  </si>
  <si>
    <t>RANITIDINE 150 TAB</t>
  </si>
  <si>
    <t>RANITIDINE INJ</t>
  </si>
  <si>
    <t>REBETOL CAPS 200MG (FREE)</t>
  </si>
  <si>
    <t>RECOLFAR TAB 0,5MG</t>
  </si>
  <si>
    <t>RECORMON 2000 IU INJ</t>
  </si>
  <si>
    <t>RECUSTEIN SIR 175MG/5ML</t>
  </si>
  <si>
    <t>REMOPAIN 30 INJ 1ML</t>
  </si>
  <si>
    <t>RENXAMIN 9%INF 200ML</t>
  </si>
  <si>
    <t>RETAPHYL SR 300 KAPL</t>
  </si>
  <si>
    <t>RHINOFED SYR 60ML</t>
  </si>
  <si>
    <t>RIFAMPICIN KAPS 300MG</t>
  </si>
  <si>
    <t>RIFAMPICIN KAPS 450MG</t>
  </si>
  <si>
    <t>RIFASTAR 4FDC KAP</t>
  </si>
  <si>
    <t>RINGER DEXT.INF 5% 500 WIDATRA</t>
  </si>
  <si>
    <t>RINGER FUNDIN INF</t>
  </si>
  <si>
    <t>RINGER LACTAT INF 1L WB</t>
  </si>
  <si>
    <t>RINGER LACTAT INF 500 WB</t>
  </si>
  <si>
    <t>RISPERIDON 2 TAB</t>
  </si>
  <si>
    <t>SALBUTAMOL SIR 2MG/5ML 100ML</t>
  </si>
  <si>
    <t>SALBUTAMOL TAB 2MG</t>
  </si>
  <si>
    <t>SALOFALK ENEMA 50ML</t>
  </si>
  <si>
    <t>SALOFALK TAB 250MG</t>
  </si>
  <si>
    <t>SANDIMMUN 100 CAPS</t>
  </si>
  <si>
    <t>SANDIMMUN KAPS 25MG</t>
  </si>
  <si>
    <t>SANMOL SYR 60ML</t>
  </si>
  <si>
    <t>SANOSKIN MELLADERM P GEL 20G</t>
  </si>
  <si>
    <t>SCABIMITE CR 10G</t>
  </si>
  <si>
    <t>SCANTIPID TAB</t>
  </si>
  <si>
    <t>SEBIVO TAB 600MG</t>
  </si>
  <si>
    <t>SEFADROKSIL  DYR SIR 60ML</t>
  </si>
  <si>
    <t>SEFADROKSIL KAPS 500MG</t>
  </si>
  <si>
    <t>SEFAZOLIN INJ 1G</t>
  </si>
  <si>
    <t>SEFEPIME  INJ 1G</t>
  </si>
  <si>
    <t>SEFIKSIME KAPS 100MG</t>
  </si>
  <si>
    <t>SEFIKSIME SIR 100MG/5ML 30ML</t>
  </si>
  <si>
    <t>SEFOPERAZON INJ 1G</t>
  </si>
  <si>
    <t>SEFOTAKSIM 1G INJ</t>
  </si>
  <si>
    <t>SEFTAZIDIM INJ 1 G</t>
  </si>
  <si>
    <t>SEFTIZOKSIM INJ 1G</t>
  </si>
  <si>
    <t>SEFTRIAKSON  INJ 1 G</t>
  </si>
  <si>
    <t>SERETIDE DISKUS 100</t>
  </si>
  <si>
    <t>SERETIDE DISKUS INH 250MCG</t>
  </si>
  <si>
    <t>SEROQUEL XR 200MG</t>
  </si>
  <si>
    <t>SEROQUEL XR 300MG</t>
  </si>
  <si>
    <t>SEROQUEL XR 400MG</t>
  </si>
  <si>
    <t>SERUM ANTI BISA ULAR INJ</t>
  </si>
  <si>
    <t>SETIRIZIN KAPS 10MG</t>
  </si>
  <si>
    <t>SETIRIZIN SIR 5MG/5ML</t>
  </si>
  <si>
    <t>SIFROL 0,125 TAB</t>
  </si>
  <si>
    <t>SIFROL 0,25 TAB</t>
  </si>
  <si>
    <t>SIFROL ER TAB 375MCG</t>
  </si>
  <si>
    <t>SIKZONOATE INJ</t>
  </si>
  <si>
    <t>SILDENAFIL TAB 100MG</t>
  </si>
  <si>
    <t>SIMARC TAB 2MG</t>
  </si>
  <si>
    <t>SIMVASTATIN 10 TAB</t>
  </si>
  <si>
    <t>SINDAXEL INJ 100MG</t>
  </si>
  <si>
    <t>SINDAXEL INJ 30MG/5ML</t>
  </si>
  <si>
    <t>SIPENTIN KAPS 300</t>
  </si>
  <si>
    <t>SIPROFLOKSASIN INF 200MG/100ML</t>
  </si>
  <si>
    <t>SIPROFLOKSASIN TAB 500MG</t>
  </si>
  <si>
    <t>SITIKOLIN INJ 250MG/2ML</t>
  </si>
  <si>
    <t>SODIUM BICARBONAT TAB 500MG</t>
  </si>
  <si>
    <t>SOFT U DERM CR 10% 40G</t>
  </si>
  <si>
    <t>SOTATIC INJ 5MG/ML 2ML</t>
  </si>
  <si>
    <t>SOTATIC TAB</t>
  </si>
  <si>
    <t>SPIRIVA 18MCG INH(10)+KIT PER KAPS</t>
  </si>
  <si>
    <t>SPIRIVA REFILL PER SAT 30</t>
  </si>
  <si>
    <t>SPIRONOLACTON 100TAB</t>
  </si>
  <si>
    <t>SPIRONOLACTON TAB 25MG</t>
  </si>
  <si>
    <t>SPORETIK SIR 100MG/5ML 30ML</t>
  </si>
  <si>
    <t>STALEVO TAB 100MG</t>
  </si>
  <si>
    <t>STARMUNO KIDS SIR 60ML</t>
  </si>
  <si>
    <t>STOBLED CAPSUL</t>
  </si>
  <si>
    <t>STOLAX SUPP 10MG</t>
  </si>
  <si>
    <t>STREPTASE INJ 1,5 JUTA IU</t>
  </si>
  <si>
    <t>STREPTOMYCIN INJ</t>
  </si>
  <si>
    <t>SULCOLON TAB 500MG</t>
  </si>
  <si>
    <t>SUMAGESIC TAB 600MG</t>
  </si>
  <si>
    <t>SYMBICORT 160 T 120</t>
  </si>
  <si>
    <t>SYMBICORT 160 T/60</t>
  </si>
  <si>
    <t>SYMBICORT TURB 80/60</t>
  </si>
  <si>
    <t>TAMOXIFEN TAB 20MG</t>
  </si>
  <si>
    <t>TANAPRES TAB 10MG</t>
  </si>
  <si>
    <t>TAPROS DEPOT INJ 11,25MG</t>
  </si>
  <si>
    <t>TAPROS DEPOT INJ 3,75MG</t>
  </si>
  <si>
    <t>TASIGNA TAB</t>
  </si>
  <si>
    <t>TEGRETOL CR TAB 200MG</t>
  </si>
  <si>
    <t>TELFAST OD TAB 120MG</t>
  </si>
  <si>
    <t>TEMODAL TAB 100MG</t>
  </si>
  <si>
    <t>TEMODAL TAB 20MG</t>
  </si>
  <si>
    <t>TERRAMYCIN INJ 500MG/10</t>
  </si>
  <si>
    <t>TETAGAM P PREFIL.INJ</t>
  </si>
  <si>
    <t>TETRACYCLINE KAPS 250MG</t>
  </si>
  <si>
    <t>THEOPHYLINE TAB 150MG (BRONSOLVAN)</t>
  </si>
  <si>
    <t>THYROZOL 10 TAB</t>
  </si>
  <si>
    <t>THYROZOL TAB 5MG</t>
  </si>
  <si>
    <t>TOPAMAX TAB 25MG</t>
  </si>
  <si>
    <t>TOPLEXIL SYR 120ML</t>
  </si>
  <si>
    <t>TRACETATE SYR 40MG/5ML</t>
  </si>
  <si>
    <t>TRACRIUM INJ 25MG/2,5ML</t>
  </si>
  <si>
    <t>TRAMADOL INJ 50MG/ML 2ML</t>
  </si>
  <si>
    <t>TRAMADOL KAPS 50MG</t>
  </si>
  <si>
    <t>TRIFLUOPERAZIN TAB 5MG</t>
  </si>
  <si>
    <t>TRIOFUSIN 500 INFUS</t>
  </si>
  <si>
    <t>TUTOFUSIN OPS INFUS</t>
  </si>
  <si>
    <t>UDOPA INJ 200MG</t>
  </si>
  <si>
    <t>ULSAFATE SYR</t>
  </si>
  <si>
    <t>ULSIDEX TAB 500MG</t>
  </si>
  <si>
    <t>URDAFALK KAPS 250MG</t>
  </si>
  <si>
    <t>UROMITEXAN INJ 400MG/4ML</t>
  </si>
  <si>
    <t>VAGISTIN OVULA</t>
  </si>
  <si>
    <t>VAKSIN JERAP TETANUS INJ 5ML</t>
  </si>
  <si>
    <t>VALCYTE TAB 450MG</t>
  </si>
  <si>
    <t>VANCEP INJ</t>
  </si>
  <si>
    <t>V-BLOC 6,25MG TAB</t>
  </si>
  <si>
    <t>VENOSMIL GEL</t>
  </si>
  <si>
    <t>VENTOLIN INHALER</t>
  </si>
  <si>
    <t>VENTOLIN NEBULES 2,5MG</t>
  </si>
  <si>
    <t>VINCRISTIN INJ 1MG KAL</t>
  </si>
  <si>
    <t>VINCRISTIN INJ 2MG KAL</t>
  </si>
  <si>
    <t>VIT B COMPLEX TAB</t>
  </si>
  <si>
    <t>VIT B1 TAB 50MG</t>
  </si>
  <si>
    <t>VIT B12 TAB 50 MCG</t>
  </si>
  <si>
    <t>VIT B6 TAB 10MG</t>
  </si>
  <si>
    <t>VIT C TAB 50MG</t>
  </si>
  <si>
    <t>VITACIMIN TAB</t>
  </si>
  <si>
    <t>VITACUR SYR 100ML</t>
  </si>
  <si>
    <t>XARELTO TAB 10MG</t>
  </si>
  <si>
    <t>XELODA TAB 500MG</t>
  </si>
  <si>
    <t>XYLOCAINE GEL 2% 10G</t>
  </si>
  <si>
    <t>XYLOCAINE SPRAY 10% 50ML</t>
  </si>
  <si>
    <t>ZENALB 20 %INJ  50ML</t>
  </si>
  <si>
    <t>ZINC TAB 20MG</t>
  </si>
  <si>
    <t>ZINKID SYR</t>
  </si>
  <si>
    <t>ZINNAT TAB 500MG</t>
  </si>
  <si>
    <t>ZOLADEX INJ 10,8MG</t>
  </si>
  <si>
    <t>ZOLADEX INJ 3,6MG</t>
  </si>
  <si>
    <t>ZOMETA 4 INJ 5ML</t>
  </si>
  <si>
    <t>CODEIN TAB 10MG</t>
  </si>
  <si>
    <t>CODEIN TAB 15MG</t>
  </si>
  <si>
    <t>CODEIN TAB 20MG</t>
  </si>
  <si>
    <t>CODIPRONT CAPSUL</t>
  </si>
  <si>
    <t>CODIPRONT CUM EXP. SYR</t>
  </si>
  <si>
    <t>CODIPRONT CUM EXP.CAPS</t>
  </si>
  <si>
    <t>CODIPRONT SYRUP</t>
  </si>
  <si>
    <t>CODITAM TABLET</t>
  </si>
  <si>
    <t>DUROGESIC PATCH 12,5MG</t>
  </si>
  <si>
    <t>DUROGESIC PATCH 25MG</t>
  </si>
  <si>
    <t>DUROGESIC PATCH 50MG</t>
  </si>
  <si>
    <t>FENTANYL INJ 2ML</t>
  </si>
  <si>
    <t>JURNISTA TAB 8MG</t>
  </si>
  <si>
    <t>MORFIN INJEKSI</t>
  </si>
  <si>
    <t>MST TAB 10MG</t>
  </si>
  <si>
    <t>MST TAB 15MG</t>
  </si>
  <si>
    <t>MST TAB 30MG</t>
  </si>
  <si>
    <t>PETHIDIN INJEKSI</t>
  </si>
  <si>
    <t>SUFENTA INJEKSI</t>
  </si>
  <si>
    <t>ACTAZOLAM TAB 1,0MG</t>
  </si>
  <si>
    <t>ACTAZOLAM TAB 0,5MG</t>
  </si>
  <si>
    <t>ALPRAZOLAM TAB 0,5MG</t>
  </si>
  <si>
    <t>ALPRAZOLAM TAB 1MG</t>
  </si>
  <si>
    <t>ALVIZ TAB 0,5MG</t>
  </si>
  <si>
    <t>ANALSIK TABLET</t>
  </si>
  <si>
    <t>APAZOL TAB 0,5MG</t>
  </si>
  <si>
    <t>ATIVAN TAB 0,5MG</t>
  </si>
  <si>
    <t>ATIVAN TAB 1MG</t>
  </si>
  <si>
    <t>BRAXIDIN TABLET</t>
  </si>
  <si>
    <t>CLOBAZAM TABLET</t>
  </si>
  <si>
    <t>CLOFRITIS</t>
  </si>
  <si>
    <t>DANALGIN TABLET</t>
  </si>
  <si>
    <t>DIAZEPAM INJEKSI</t>
  </si>
  <si>
    <t>DIAZEPAM TAB 2MG</t>
  </si>
  <si>
    <t>DORMICUM INJ 5/5</t>
  </si>
  <si>
    <t>DORMICUM INJ 15/3</t>
  </si>
  <si>
    <t>ESILGAN TAB 1MG</t>
  </si>
  <si>
    <t>FORTANES INJ 15/3ML</t>
  </si>
  <si>
    <t>FRISIUM TABLET</t>
  </si>
  <si>
    <t>MERLOPAM TAB 0,5</t>
  </si>
  <si>
    <t>MERLOPAM TAB 2MG</t>
  </si>
  <si>
    <t>MILOZ  15/3 INJEKSI</t>
  </si>
  <si>
    <t>MILOZ 5MG/5ML</t>
  </si>
  <si>
    <t>PHENOBARBITAL INJEKSI</t>
  </si>
  <si>
    <t>PHENOBARBITAL TAB 30MG</t>
  </si>
  <si>
    <t>PHENTAL INJEKSI</t>
  </si>
  <si>
    <t>PROHIPER TAB 10MG</t>
  </si>
  <si>
    <t>METANEURON TABLET</t>
  </si>
  <si>
    <t>RIKLONA TAB 2MG</t>
  </si>
  <si>
    <t>RITALIN TAB 10MG</t>
  </si>
  <si>
    <t>ROZEREM 8MG TABLET</t>
  </si>
  <si>
    <t>SEDACUM INJEKSI 15/3ML</t>
  </si>
  <si>
    <t>SIBITAL INJEKSI</t>
  </si>
  <si>
    <t>STESOLID RECTAL 5MG</t>
  </si>
  <si>
    <t>STESOLID RECTAL 10MG</t>
  </si>
  <si>
    <t>STESOLID TABLET 5MG</t>
  </si>
  <si>
    <t>STESOLID INJEKSI</t>
  </si>
  <si>
    <t>TRAZEP RECTAL 5MG</t>
  </si>
  <si>
    <t>TRAZEP RECTAL 10MG</t>
  </si>
  <si>
    <t>VALDIMEX TAB 5 MG</t>
  </si>
  <si>
    <t>VALIUM INJEKSI</t>
  </si>
  <si>
    <t>VALIUM TABLET</t>
  </si>
  <si>
    <t>XANAX TAB 0,25</t>
  </si>
  <si>
    <t>XANAX TAB 0,5MG</t>
  </si>
  <si>
    <t>XANAX TAB 1,0MG</t>
  </si>
  <si>
    <t>XANAX XR TAB 1MG</t>
  </si>
  <si>
    <t>ZYPRAZ  TAB 0,5MG</t>
  </si>
  <si>
    <t>ZYPRAZ TAB 1MG</t>
  </si>
  <si>
    <t>OBAT VOLETAIL</t>
  </si>
  <si>
    <t>COMPOUND (ENFLURANE)</t>
  </si>
  <si>
    <t>HALOTANE</t>
  </si>
  <si>
    <t>AERANE (ISOFLURANE)</t>
  </si>
  <si>
    <t>FORANE (ISOFLURANE)</t>
  </si>
  <si>
    <t>ISOFLURANE</t>
  </si>
  <si>
    <t>SEVODEX INH</t>
  </si>
  <si>
    <t>SUPRANE INH</t>
  </si>
  <si>
    <t>SEVOFLURANE ABBOT ( SEVORANE)</t>
  </si>
  <si>
    <t>SOJOURN (SEVOFLURANE)</t>
  </si>
  <si>
    <t>SEVOFLURANE KALBE</t>
  </si>
  <si>
    <t>TERREL INH 100 ML</t>
  </si>
  <si>
    <t>AAFACT 1000 IU</t>
  </si>
  <si>
    <t>ADALAT OROS TAB 30MG</t>
  </si>
  <si>
    <t>ALBAPURE INF 20% 100ML</t>
  </si>
  <si>
    <t>ALBUMAN INF 20%100ML</t>
  </si>
  <si>
    <t>AMOKSISILIN FORTE SYR</t>
  </si>
  <si>
    <t>ANEMOLAT TAB 1MG</t>
  </si>
  <si>
    <t>ARICEPT TAB 5MG</t>
  </si>
  <si>
    <t>AVODART TAB 0,5MG</t>
  </si>
  <si>
    <t>BAMGETOL TABLET 200MG</t>
  </si>
  <si>
    <t>BRILINTA TAB</t>
  </si>
  <si>
    <t>CHLORAMEX INJ 1G</t>
  </si>
  <si>
    <t>CISPLATIN  INJ 50MG (DANKOS)</t>
  </si>
  <si>
    <t>CISPLATIN 10 INJ (DANKOS)</t>
  </si>
  <si>
    <t>CRIPSA TAB 2,5MG</t>
  </si>
  <si>
    <t>DACARBAZIN MEDAC INJ 200MG</t>
  </si>
  <si>
    <t>DESFUMED TAB 5MG</t>
  </si>
  <si>
    <t>DIALIFER INJ</t>
  </si>
  <si>
    <t>DOKSORUBISIN INJ 10MG/5ML (DANKOS)</t>
  </si>
  <si>
    <t>DOXORUBICIN INJ 50MG/25ML (DANKOS)</t>
  </si>
  <si>
    <t>DULCOLAX TAB 5MG</t>
  </si>
  <si>
    <t>EPOTREX-NP INJ 2.000 IU/ML</t>
  </si>
  <si>
    <t>FARSIX INJ 10MG/ML 2ML</t>
  </si>
  <si>
    <t>FENOFIBRAT KAPS 100MG</t>
  </si>
  <si>
    <t>FLUDARA TAB 10MG</t>
  </si>
  <si>
    <t>FORANSI TABLET 10MG</t>
  </si>
  <si>
    <t>GRANOCYTE INJ 34 MIU</t>
  </si>
  <si>
    <t>HEPLAV TAB</t>
  </si>
  <si>
    <t>KENDARON TAB 200MG</t>
  </si>
  <si>
    <t>KEPPRA TAB 500MG</t>
  </si>
  <si>
    <t>KLORAMFENIKOL SIR 125MG/5ML</t>
  </si>
  <si>
    <t>KLORFENIRAMIN TAB 4MG</t>
  </si>
  <si>
    <t>KOATE INJ 1000 IU</t>
  </si>
  <si>
    <t>LAXADINE SIR 60ML</t>
  </si>
  <si>
    <t>LISINOPRIL TAB 10MG</t>
  </si>
  <si>
    <t>NIMOTOP TAB 30MG</t>
  </si>
  <si>
    <t>NOTISIL TAB 2MG</t>
  </si>
  <si>
    <t>OCTALBIN INF 25% 100ML</t>
  </si>
  <si>
    <t>OFLOKSASIN TAB 400MG</t>
  </si>
  <si>
    <t>OMEVELL INJ 40MG</t>
  </si>
  <si>
    <t>OXALIPLATIN INJ 100MG MEDAC</t>
  </si>
  <si>
    <t>OXALIPLATIN INJ 50MG MEDAC</t>
  </si>
  <si>
    <t>PACLIMEDAC INJ 100MG</t>
  </si>
  <si>
    <t>PACLIMEDAC INJ 30MG</t>
  </si>
  <si>
    <t>PAPAVERIN INJ 40MG/ML (10ML)</t>
  </si>
  <si>
    <t>PEG INTRON INJ 80MCG PEN</t>
  </si>
  <si>
    <t>PLASBUMIN INF 25% 100ML</t>
  </si>
  <si>
    <t>PROTOFEN SUPP</t>
  </si>
  <si>
    <t>RICOVIR TABLET</t>
  </si>
  <si>
    <t>SANDEPRIL TAB 50MG</t>
  </si>
  <si>
    <t>SEFADROKSIL SIR 250MG/5ML</t>
  </si>
  <si>
    <t>SERETIDE DISKUS INH 500MCG</t>
  </si>
  <si>
    <t>SINDROXOCIN INJ 50 MG</t>
  </si>
  <si>
    <t>SOHOLIN INJ 250 MG</t>
  </si>
  <si>
    <t>STARFOLAT TAB 400MCG</t>
  </si>
  <si>
    <t>SURVANTA INJ 25MG/ML</t>
  </si>
  <si>
    <t>TARIVID TT 3MG/ML 5ML</t>
  </si>
  <si>
    <t>TOPAMAX TAB 100MG</t>
  </si>
  <si>
    <t>TRIOFUSIN E 1000 INF</t>
  </si>
  <si>
    <t>VERSILON TAB 6 MG</t>
  </si>
  <si>
    <t>VINBLASTINE INJ 10MG/10ML DBL</t>
  </si>
  <si>
    <t>ZOVIRAX INJ 250MG</t>
  </si>
  <si>
    <t>ZYPREXA ZYDIS INJ 10MG</t>
  </si>
  <si>
    <t>AAFACT 500 IU</t>
  </si>
  <si>
    <t>ALBUMAN INF 20%50ML</t>
  </si>
  <si>
    <t>AMIKASIN INJ 0,5G 2ML</t>
  </si>
  <si>
    <t>ARICEPT EVESS TAB 10MG</t>
  </si>
  <si>
    <t>ASAM FOLAT TAB 5MG</t>
  </si>
  <si>
    <t>ASAM FOLAT TAB 1MG</t>
  </si>
  <si>
    <t>ASAM URSODEOKSILAT KAPSUL 250MG</t>
  </si>
  <si>
    <t>BERIPLAST P INJ 1ML</t>
  </si>
  <si>
    <t>CARMED KRIM 20% 40G</t>
  </si>
  <si>
    <t>DEXTROSE INF 10% 500ML B.BRAUN</t>
  </si>
  <si>
    <t>DIAMICRON MR 60 TAB</t>
  </si>
  <si>
    <t>DIUVAR INJ 10MG/ML 2ML</t>
  </si>
  <si>
    <t>GAMUNEX INJ 10ML</t>
  </si>
  <si>
    <t>HESROID TAB 500MG</t>
  </si>
  <si>
    <t>KIDMIN INF 200ML</t>
  </si>
  <si>
    <t>LASIX INJ 20MG/2ML</t>
  </si>
  <si>
    <t>MOLCIN INF 400MG/250</t>
  </si>
  <si>
    <t>NERFECO INJ</t>
  </si>
  <si>
    <t>NYMIKO DROP 100.000UI/ML</t>
  </si>
  <si>
    <t>ONZAPIN TAB 10 MG</t>
  </si>
  <si>
    <t>ONZAPIN TAB 5MG</t>
  </si>
  <si>
    <t>PELASTIN INJ 500MG</t>
  </si>
  <si>
    <t>PICYN INJ 1,5G</t>
  </si>
  <si>
    <t>PIROTOP CREAM 5 GR</t>
  </si>
  <si>
    <t>PRECEDEX INJ 100 MCG/ML</t>
  </si>
  <si>
    <t>PROVERA TAB 10MG</t>
  </si>
  <si>
    <t>REQUIP PD 24 HOUR TAB 8MG</t>
  </si>
  <si>
    <t>RESPIRA TAB 400MG</t>
  </si>
  <si>
    <t>RIFAMPISIN KAPS 600MG</t>
  </si>
  <si>
    <t>RINCOBAL KAPS 500 MCG</t>
  </si>
  <si>
    <t>SIMVASTATIN TAB 20MG</t>
  </si>
  <si>
    <t>SINDROXOCIN INJ 10 MG</t>
  </si>
  <si>
    <t>SISPLATIN  INJ 50MG (DANKOS)</t>
  </si>
  <si>
    <t>SISPLATIN 10 INJ (DANKOS)</t>
  </si>
  <si>
    <t>STILESCO TAB 100MG</t>
  </si>
  <si>
    <t>TANTUM VERDE ORAL R 60ML</t>
  </si>
  <si>
    <t>TARCEVA TAB 150MG</t>
  </si>
  <si>
    <t>TIOPOL INJ 0.5G</t>
  </si>
  <si>
    <t>TYGACIL INJ 50MG/5ML</t>
  </si>
  <si>
    <t>TYKERB TAB 250MG</t>
  </si>
  <si>
    <t>URIXIN TAB 400MG</t>
  </si>
  <si>
    <t>VAKSIN HEPATITIS B REKOMB 1ML</t>
  </si>
  <si>
    <t>VALSARTAN NI FCT TAB 80MG</t>
  </si>
  <si>
    <t>VINORELSIN INJ 10 MG</t>
  </si>
  <si>
    <t>ACCOLATE TAB 20MG</t>
  </si>
  <si>
    <t>AQUABIDEST 50ML STERIL</t>
  </si>
  <si>
    <t>CLANEKSI INJ 1G</t>
  </si>
  <si>
    <t>COFACT INJ  500 IU 20ML</t>
  </si>
  <si>
    <t>DEXIGEN KRIM 0,25%5 GR</t>
  </si>
  <si>
    <t>DOMPERIDONE TAB 10MG</t>
  </si>
  <si>
    <t>DOKSORUBISIN INJ 50MG/25ML (DANKOS)</t>
  </si>
  <si>
    <t>ENDOXAN INJ 1G</t>
  </si>
  <si>
    <t>ENDOXAN INJ 200MG</t>
  </si>
  <si>
    <t>ENDOXAN INJ 500MG</t>
  </si>
  <si>
    <t>EPREX INJ 2.000 IU/ML</t>
  </si>
  <si>
    <t>FEMAPLEX TAB 2,5MG</t>
  </si>
  <si>
    <t>FERIPROX SYR 500ML</t>
  </si>
  <si>
    <t>FOSMICIN INJ 1G</t>
  </si>
  <si>
    <t>HYDROMAL INF 500ML</t>
  </si>
  <si>
    <t>HYPERHEP INJ 0,5ML</t>
  </si>
  <si>
    <t>ICUNES INJ 100MCG/ML</t>
  </si>
  <si>
    <t>KETOKONAZOL KRIM 2% 10G</t>
  </si>
  <si>
    <t>LETRAZ TAB 2,5MG</t>
  </si>
  <si>
    <t>LODIA 2 TAB</t>
  </si>
  <si>
    <t>MEIXAM INJ 1G</t>
  </si>
  <si>
    <t>METFORMIN TAB 500MG LASA</t>
  </si>
  <si>
    <t>METFORMIN TAB 850MG LASA</t>
  </si>
  <si>
    <t>MIKONAZOL KRIM 10G</t>
  </si>
  <si>
    <t>MINOSEP KUMUR 150ML</t>
  </si>
  <si>
    <t>NEW DIATAB TAB</t>
  </si>
  <si>
    <t>PIRASETAM INJ 3G/15ML LASA</t>
  </si>
  <si>
    <t>RETAPHYL SR KAPS 300MG</t>
  </si>
  <si>
    <t>SANDOSTATIN INJ 0,1MG/ML</t>
  </si>
  <si>
    <t>SOLUVIT N INJ</t>
  </si>
  <si>
    <t>TANTUM VERDE ORAL R 120ML</t>
  </si>
  <si>
    <t>TARCEVA TAB 100MG</t>
  </si>
  <si>
    <t>TRIHEKSIFENIDIL TAB 2MG</t>
  </si>
  <si>
    <t>TRIOFUSIN 1000 INF</t>
  </si>
  <si>
    <t>VALSARTAN NI FCT TAB 160MG</t>
  </si>
  <si>
    <t>VERAPAMIL TAB 80 MG</t>
  </si>
  <si>
    <t>VITALIPID N INFANT</t>
  </si>
  <si>
    <t>WIDA D5-1/4 NS INF 500ML</t>
  </si>
  <si>
    <t>ZINKID SIR 10MG/5ML 100ML</t>
  </si>
  <si>
    <t>CODIPRONT CUM EXP.CAP</t>
  </si>
  <si>
    <t>DIZEPAM TAB 5MG</t>
  </si>
  <si>
    <t>PRONEURON KAPLET</t>
  </si>
  <si>
    <t>Kategori</t>
  </si>
  <si>
    <t>Umum</t>
  </si>
  <si>
    <t xml:space="preserve">OBAT PSIKOTROPIK </t>
  </si>
  <si>
    <t>periode</t>
  </si>
  <si>
    <t>OBAT NARKOTIKA</t>
  </si>
  <si>
    <t>Row Labels</t>
  </si>
  <si>
    <t>Average of NILAI MODAL</t>
  </si>
  <si>
    <t>Kelas based on jumlah</t>
  </si>
  <si>
    <t>Kumulatif</t>
  </si>
  <si>
    <t>Kelas based on volume</t>
  </si>
  <si>
    <t>Jumlah</t>
  </si>
  <si>
    <t>Value</t>
  </si>
  <si>
    <t>Periode</t>
  </si>
  <si>
    <t>A</t>
  </si>
  <si>
    <t>bulan</t>
  </si>
  <si>
    <t>B</t>
  </si>
  <si>
    <t>C</t>
  </si>
  <si>
    <t>Total Item</t>
  </si>
  <si>
    <t>per hari</t>
  </si>
  <si>
    <t>Total 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</si>
</sst>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b/>
      <sz val="9"/>
      <name val="Arial Narrow"/>
      <family val="2"/>
    </font>
    <font>
      <sz val="8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133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/>
    </xf>
    <xf numFmtId="0" fontId="5" fillId="0" borderId="5" xfId="2" applyFont="1" applyBorder="1" applyAlignment="1"/>
    <xf numFmtId="0" fontId="5" fillId="0" borderId="5" xfId="2" applyFont="1" applyBorder="1" applyAlignment="1">
      <alignment horizontal="center"/>
    </xf>
    <xf numFmtId="164" fontId="5" fillId="0" borderId="5" xfId="4" applyNumberFormat="1" applyFont="1" applyBorder="1" applyAlignment="1">
      <alignment horizontal="right"/>
    </xf>
    <xf numFmtId="164" fontId="2" fillId="0" borderId="5" xfId="4" applyNumberFormat="1" applyFont="1" applyBorder="1" applyAlignment="1">
      <alignment horizontal="right"/>
    </xf>
    <xf numFmtId="164" fontId="2" fillId="0" borderId="6" xfId="1" applyNumberFormat="1" applyFont="1" applyBorder="1"/>
    <xf numFmtId="0" fontId="2" fillId="0" borderId="7" xfId="3" applyFont="1" applyBorder="1" applyAlignment="1">
      <alignment horizontal="center"/>
    </xf>
    <xf numFmtId="0" fontId="5" fillId="0" borderId="8" xfId="2" applyFont="1" applyBorder="1" applyAlignment="1"/>
    <xf numFmtId="0" fontId="5" fillId="0" borderId="8" xfId="2" applyFont="1" applyBorder="1" applyAlignment="1">
      <alignment horizontal="center"/>
    </xf>
    <xf numFmtId="164" fontId="5" fillId="0" borderId="8" xfId="4" applyNumberFormat="1" applyFont="1" applyBorder="1" applyAlignment="1">
      <alignment horizontal="right"/>
    </xf>
    <xf numFmtId="164" fontId="2" fillId="0" borderId="8" xfId="4" applyNumberFormat="1" applyFont="1" applyBorder="1" applyAlignment="1">
      <alignment horizontal="right"/>
    </xf>
    <xf numFmtId="164" fontId="2" fillId="0" borderId="9" xfId="1" applyNumberFormat="1" applyFont="1" applyBorder="1"/>
    <xf numFmtId="0" fontId="2" fillId="0" borderId="8" xfId="2" applyFont="1" applyBorder="1"/>
    <xf numFmtId="0" fontId="5" fillId="0" borderId="8" xfId="2" applyFont="1" applyBorder="1"/>
    <xf numFmtId="0" fontId="2" fillId="0" borderId="8" xfId="3" applyFont="1" applyBorder="1"/>
    <xf numFmtId="0" fontId="5" fillId="2" borderId="8" xfId="2" applyFont="1" applyFill="1" applyBorder="1" applyAlignment="1"/>
    <xf numFmtId="0" fontId="5" fillId="2" borderId="8" xfId="2" applyFont="1" applyFill="1" applyBorder="1" applyAlignment="1">
      <alignment horizontal="center"/>
    </xf>
    <xf numFmtId="164" fontId="5" fillId="2" borderId="8" xfId="4" applyNumberFormat="1" applyFont="1" applyFill="1" applyBorder="1" applyAlignment="1">
      <alignment horizontal="right"/>
    </xf>
    <xf numFmtId="164" fontId="5" fillId="2" borderId="9" xfId="1" applyNumberFormat="1" applyFont="1" applyFill="1" applyBorder="1"/>
    <xf numFmtId="0" fontId="2" fillId="0" borderId="8" xfId="3" applyFont="1" applyFill="1" applyBorder="1"/>
    <xf numFmtId="164" fontId="5" fillId="0" borderId="8" xfId="4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center"/>
    </xf>
    <xf numFmtId="164" fontId="2" fillId="2" borderId="8" xfId="4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0" fontId="2" fillId="2" borderId="8" xfId="2" applyFont="1" applyFill="1" applyBorder="1"/>
    <xf numFmtId="0" fontId="5" fillId="0" borderId="8" xfId="3" applyFont="1" applyBorder="1"/>
    <xf numFmtId="0" fontId="5" fillId="0" borderId="8" xfId="2" applyFont="1" applyFill="1" applyBorder="1" applyAlignment="1"/>
    <xf numFmtId="164" fontId="5" fillId="0" borderId="9" xfId="1" applyNumberFormat="1" applyFont="1" applyBorder="1"/>
    <xf numFmtId="164" fontId="5" fillId="2" borderId="8" xfId="4" applyNumberFormat="1" applyFont="1" applyFill="1" applyBorder="1" applyAlignment="1">
      <alignment horizontal="right" vertical="top"/>
    </xf>
    <xf numFmtId="0" fontId="5" fillId="0" borderId="8" xfId="2" applyFont="1" applyBorder="1" applyAlignment="1">
      <alignment vertical="center"/>
    </xf>
    <xf numFmtId="0" fontId="2" fillId="0" borderId="8" xfId="2" applyFont="1" applyBorder="1" applyAlignment="1"/>
    <xf numFmtId="0" fontId="2" fillId="2" borderId="8" xfId="2" applyFont="1" applyFill="1" applyBorder="1" applyAlignment="1"/>
    <xf numFmtId="0" fontId="2" fillId="0" borderId="8" xfId="5" applyFont="1" applyBorder="1"/>
    <xf numFmtId="0" fontId="2" fillId="0" borderId="8" xfId="2" applyFont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5" fillId="2" borderId="8" xfId="2" applyFont="1" applyFill="1" applyBorder="1"/>
    <xf numFmtId="0" fontId="2" fillId="0" borderId="8" xfId="6" applyFont="1" applyBorder="1"/>
    <xf numFmtId="0" fontId="5" fillId="0" borderId="8" xfId="3" applyFont="1" applyFill="1" applyBorder="1"/>
    <xf numFmtId="0" fontId="2" fillId="2" borderId="8" xfId="3" applyFont="1" applyFill="1" applyBorder="1"/>
    <xf numFmtId="0" fontId="2" fillId="0" borderId="8" xfId="2" applyFont="1" applyFill="1" applyBorder="1"/>
    <xf numFmtId="0" fontId="5" fillId="0" borderId="8" xfId="2" applyFont="1" applyFill="1" applyBorder="1"/>
    <xf numFmtId="0" fontId="5" fillId="2" borderId="8" xfId="3" applyFont="1" applyFill="1" applyBorder="1"/>
    <xf numFmtId="0" fontId="5" fillId="0" borderId="10" xfId="2" applyFont="1" applyBorder="1" applyAlignment="1"/>
    <xf numFmtId="0" fontId="5" fillId="0" borderId="10" xfId="2" applyFont="1" applyBorder="1" applyAlignment="1">
      <alignment horizontal="center"/>
    </xf>
    <xf numFmtId="164" fontId="5" fillId="0" borderId="10" xfId="4" applyNumberFormat="1" applyFont="1" applyBorder="1" applyAlignment="1">
      <alignment horizontal="right"/>
    </xf>
    <xf numFmtId="164" fontId="2" fillId="0" borderId="10" xfId="4" applyNumberFormat="1" applyFont="1" applyBorder="1" applyAlignment="1">
      <alignment horizontal="right"/>
    </xf>
    <xf numFmtId="164" fontId="2" fillId="0" borderId="11" xfId="1" applyNumberFormat="1" applyFont="1" applyBorder="1"/>
    <xf numFmtId="0" fontId="2" fillId="0" borderId="5" xfId="3" applyFont="1" applyBorder="1"/>
    <xf numFmtId="0" fontId="2" fillId="0" borderId="5" xfId="3" applyFont="1" applyBorder="1" applyAlignment="1">
      <alignment horizontal="center"/>
    </xf>
    <xf numFmtId="164" fontId="2" fillId="0" borderId="5" xfId="4" applyNumberFormat="1" applyFont="1" applyBorder="1"/>
    <xf numFmtId="164" fontId="2" fillId="0" borderId="5" xfId="4" applyNumberFormat="1" applyFont="1" applyBorder="1" applyAlignment="1">
      <alignment horizontal="center"/>
    </xf>
    <xf numFmtId="164" fontId="2" fillId="0" borderId="12" xfId="1" applyNumberFormat="1" applyFont="1" applyBorder="1"/>
    <xf numFmtId="0" fontId="2" fillId="0" borderId="8" xfId="3" applyFont="1" applyBorder="1" applyAlignment="1">
      <alignment horizontal="center"/>
    </xf>
    <xf numFmtId="164" fontId="2" fillId="0" borderId="8" xfId="4" applyNumberFormat="1" applyFont="1" applyBorder="1"/>
    <xf numFmtId="164" fontId="2" fillId="0" borderId="8" xfId="4" applyNumberFormat="1" applyFont="1" applyBorder="1" applyAlignment="1">
      <alignment horizontal="center"/>
    </xf>
    <xf numFmtId="164" fontId="2" fillId="0" borderId="13" xfId="1" applyNumberFormat="1" applyFont="1" applyBorder="1"/>
    <xf numFmtId="0" fontId="2" fillId="0" borderId="10" xfId="3" applyFont="1" applyBorder="1"/>
    <xf numFmtId="0" fontId="2" fillId="0" borderId="10" xfId="3" applyFont="1" applyBorder="1" applyAlignment="1">
      <alignment horizontal="center"/>
    </xf>
    <xf numFmtId="164" fontId="2" fillId="0" borderId="10" xfId="4" applyNumberFormat="1" applyFont="1" applyBorder="1"/>
    <xf numFmtId="164" fontId="2" fillId="0" borderId="10" xfId="4" applyNumberFormat="1" applyFont="1" applyBorder="1" applyAlignment="1">
      <alignment horizontal="center"/>
    </xf>
    <xf numFmtId="164" fontId="2" fillId="0" borderId="14" xfId="1" applyNumberFormat="1" applyFont="1" applyBorder="1"/>
    <xf numFmtId="0" fontId="2" fillId="0" borderId="5" xfId="3" applyFont="1" applyFill="1" applyBorder="1"/>
    <xf numFmtId="0" fontId="5" fillId="0" borderId="5" xfId="7" applyFont="1" applyFill="1" applyBorder="1" applyAlignment="1">
      <alignment horizontal="center"/>
    </xf>
    <xf numFmtId="164" fontId="2" fillId="0" borderId="5" xfId="4" applyNumberFormat="1" applyFont="1" applyFill="1" applyBorder="1"/>
    <xf numFmtId="164" fontId="2" fillId="0" borderId="5" xfId="4" applyNumberFormat="1" applyFont="1" applyFill="1" applyBorder="1" applyAlignment="1">
      <alignment horizontal="center"/>
    </xf>
    <xf numFmtId="0" fontId="5" fillId="0" borderId="8" xfId="7" applyFont="1" applyFill="1" applyBorder="1" applyAlignment="1">
      <alignment horizontal="center"/>
    </xf>
    <xf numFmtId="164" fontId="2" fillId="0" borderId="8" xfId="4" applyNumberFormat="1" applyFont="1" applyFill="1" applyBorder="1"/>
    <xf numFmtId="164" fontId="2" fillId="0" borderId="8" xfId="4" applyNumberFormat="1" applyFont="1" applyFill="1" applyBorder="1" applyAlignment="1">
      <alignment horizontal="center"/>
    </xf>
    <xf numFmtId="0" fontId="2" fillId="0" borderId="8" xfId="3" applyFont="1" applyFill="1" applyBorder="1" applyAlignment="1">
      <alignment horizontal="center"/>
    </xf>
    <xf numFmtId="0" fontId="5" fillId="0" borderId="5" xfId="8" applyFont="1" applyBorder="1" applyAlignment="1"/>
    <xf numFmtId="0" fontId="5" fillId="0" borderId="5" xfId="8" applyFont="1" applyBorder="1" applyAlignment="1">
      <alignment horizontal="center"/>
    </xf>
    <xf numFmtId="0" fontId="5" fillId="0" borderId="8" xfId="8" applyFont="1" applyBorder="1" applyAlignment="1"/>
    <xf numFmtId="0" fontId="5" fillId="0" borderId="8" xfId="8" applyFont="1" applyBorder="1" applyAlignment="1">
      <alignment horizontal="center"/>
    </xf>
    <xf numFmtId="0" fontId="2" fillId="0" borderId="8" xfId="8" applyFont="1" applyBorder="1"/>
    <xf numFmtId="0" fontId="5" fillId="0" borderId="8" xfId="8" applyFont="1" applyBorder="1"/>
    <xf numFmtId="0" fontId="2" fillId="0" borderId="8" xfId="9" applyFont="1" applyBorder="1"/>
    <xf numFmtId="0" fontId="5" fillId="2" borderId="8" xfId="8" applyFont="1" applyFill="1" applyBorder="1" applyAlignment="1"/>
    <xf numFmtId="0" fontId="5" fillId="2" borderId="8" xfId="8" applyFont="1" applyFill="1" applyBorder="1" applyAlignment="1">
      <alignment horizontal="center"/>
    </xf>
    <xf numFmtId="0" fontId="2" fillId="0" borderId="8" xfId="9" applyFont="1" applyFill="1" applyBorder="1"/>
    <xf numFmtId="0" fontId="5" fillId="0" borderId="8" xfId="8" applyFont="1" applyFill="1" applyBorder="1" applyAlignment="1">
      <alignment horizontal="center"/>
    </xf>
    <xf numFmtId="0" fontId="2" fillId="2" borderId="8" xfId="8" applyFont="1" applyFill="1" applyBorder="1"/>
    <xf numFmtId="0" fontId="5" fillId="0" borderId="8" xfId="9" applyFont="1" applyBorder="1"/>
    <xf numFmtId="0" fontId="5" fillId="0" borderId="8" xfId="8" applyFont="1" applyFill="1" applyBorder="1" applyAlignment="1"/>
    <xf numFmtId="0" fontId="5" fillId="0" borderId="8" xfId="8" applyFont="1" applyBorder="1" applyAlignment="1">
      <alignment vertical="center"/>
    </xf>
    <xf numFmtId="0" fontId="2" fillId="2" borderId="8" xfId="8" applyFont="1" applyFill="1" applyBorder="1" applyAlignment="1"/>
    <xf numFmtId="0" fontId="2" fillId="0" borderId="8" xfId="8" applyFont="1" applyBorder="1" applyAlignment="1">
      <alignment horizontal="center"/>
    </xf>
    <xf numFmtId="0" fontId="2" fillId="2" borderId="8" xfId="8" applyFont="1" applyFill="1" applyBorder="1" applyAlignment="1">
      <alignment horizontal="center"/>
    </xf>
    <xf numFmtId="0" fontId="5" fillId="2" borderId="8" xfId="8" applyFont="1" applyFill="1" applyBorder="1"/>
    <xf numFmtId="0" fontId="2" fillId="0" borderId="8" xfId="10" applyFont="1" applyBorder="1"/>
    <xf numFmtId="0" fontId="2" fillId="0" borderId="8" xfId="8" applyFont="1" applyBorder="1" applyAlignment="1"/>
    <xf numFmtId="0" fontId="5" fillId="0" borderId="8" xfId="9" applyFont="1" applyFill="1" applyBorder="1"/>
    <xf numFmtId="0" fontId="2" fillId="2" borderId="8" xfId="9" applyFont="1" applyFill="1" applyBorder="1"/>
    <xf numFmtId="0" fontId="2" fillId="0" borderId="8" xfId="8" applyFont="1" applyFill="1" applyBorder="1"/>
    <xf numFmtId="0" fontId="5" fillId="0" borderId="8" xfId="8" applyFont="1" applyFill="1" applyBorder="1"/>
    <xf numFmtId="0" fontId="5" fillId="2" borderId="8" xfId="9" applyFont="1" applyFill="1" applyBorder="1"/>
    <xf numFmtId="0" fontId="5" fillId="0" borderId="10" xfId="8" applyFont="1" applyBorder="1" applyAlignment="1"/>
    <xf numFmtId="0" fontId="5" fillId="0" borderId="10" xfId="8" applyFont="1" applyBorder="1" applyAlignment="1">
      <alignment horizontal="center"/>
    </xf>
    <xf numFmtId="0" fontId="2" fillId="0" borderId="5" xfId="9" applyFont="1" applyBorder="1"/>
    <xf numFmtId="0" fontId="2" fillId="0" borderId="5" xfId="9" applyFont="1" applyBorder="1" applyAlignment="1">
      <alignment horizontal="center"/>
    </xf>
    <xf numFmtId="0" fontId="2" fillId="0" borderId="8" xfId="9" applyFont="1" applyBorder="1" applyAlignment="1">
      <alignment horizontal="center"/>
    </xf>
    <xf numFmtId="0" fontId="2" fillId="0" borderId="10" xfId="9" applyFont="1" applyBorder="1"/>
    <xf numFmtId="0" fontId="2" fillId="0" borderId="10" xfId="9" applyFont="1" applyBorder="1" applyAlignment="1">
      <alignment horizontal="center"/>
    </xf>
    <xf numFmtId="164" fontId="2" fillId="0" borderId="15" xfId="1" applyNumberFormat="1" applyFont="1" applyBorder="1"/>
    <xf numFmtId="0" fontId="2" fillId="0" borderId="5" xfId="9" applyFont="1" applyFill="1" applyBorder="1"/>
    <xf numFmtId="0" fontId="2" fillId="0" borderId="8" xfId="9" applyFont="1" applyFill="1" applyBorder="1" applyAlignment="1">
      <alignment horizontal="center"/>
    </xf>
    <xf numFmtId="164" fontId="5" fillId="0" borderId="12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0" fontId="4" fillId="0" borderId="16" xfId="2" applyFont="1" applyBorder="1" applyAlignment="1">
      <alignment horizontal="center" vertical="center" wrapText="1"/>
    </xf>
    <xf numFmtId="15" fontId="2" fillId="0" borderId="17" xfId="3" applyNumberFormat="1" applyFont="1" applyBorder="1" applyAlignment="1">
      <alignment horizontal="center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15" fontId="2" fillId="0" borderId="17" xfId="9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5" fillId="0" borderId="10" xfId="2" applyFont="1" applyBorder="1"/>
    <xf numFmtId="0" fontId="5" fillId="0" borderId="5" xfId="2" applyFont="1" applyBorder="1"/>
    <xf numFmtId="0" fontId="0" fillId="0" borderId="0" xfId="0" applyAlignment="1">
      <alignment horizontal="center"/>
    </xf>
    <xf numFmtId="0" fontId="7" fillId="4" borderId="0" xfId="14" applyAlignment="1">
      <alignment horizontal="center"/>
    </xf>
    <xf numFmtId="0" fontId="6" fillId="3" borderId="0" xfId="13" applyAlignment="1">
      <alignment horizontal="center"/>
    </xf>
    <xf numFmtId="43" fontId="0" fillId="0" borderId="0" xfId="0" applyNumberFormat="1" applyAlignment="1">
      <alignment horizontal="center"/>
    </xf>
    <xf numFmtId="9" fontId="0" fillId="0" borderId="0" xfId="0" applyNumberFormat="1"/>
    <xf numFmtId="43" fontId="6" fillId="3" borderId="0" xfId="13" applyNumberFormat="1" applyAlignment="1">
      <alignment horizontal="center"/>
    </xf>
    <xf numFmtId="0" fontId="0" fillId="5" borderId="0" xfId="0" applyFill="1"/>
    <xf numFmtId="43" fontId="0" fillId="0" borderId="0" xfId="0" applyNumberFormat="1"/>
    <xf numFmtId="43" fontId="8" fillId="0" borderId="0" xfId="0" applyNumberFormat="1" applyFont="1"/>
    <xf numFmtId="43" fontId="0" fillId="5" borderId="0" xfId="0" applyNumberFormat="1" applyFill="1"/>
    <xf numFmtId="43" fontId="0" fillId="0" borderId="0" xfId="0" applyNumberFormat="1" applyFill="1"/>
    <xf numFmtId="9" fontId="0" fillId="0" borderId="0" xfId="12" applyFont="1"/>
  </cellXfs>
  <cellStyles count="15">
    <cellStyle name="Comma" xfId="1" builtinId="3"/>
    <cellStyle name="Comma 2" xfId="4"/>
    <cellStyle name="Good" xfId="13" builtinId="26"/>
    <cellStyle name="Neutral" xfId="14" builtinId="28"/>
    <cellStyle name="Normal" xfId="0" builtinId="0"/>
    <cellStyle name="Normal 12" xfId="7"/>
    <cellStyle name="Normal 2" xfId="2"/>
    <cellStyle name="Normal 2 2" xfId="6"/>
    <cellStyle name="Normal 2 2 2" xfId="10"/>
    <cellStyle name="Normal 2 3" xfId="8"/>
    <cellStyle name="Normal 3" xfId="3"/>
    <cellStyle name="Normal 3 3" xfId="11"/>
    <cellStyle name="Normal 4" xfId="9"/>
    <cellStyle name="Normal 9" xfId="5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129540</xdr:rowOff>
    </xdr:from>
    <xdr:to>
      <xdr:col>16</xdr:col>
      <xdr:colOff>8214</xdr:colOff>
      <xdr:row>27</xdr:row>
      <xdr:rowOff>7736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3880" y="3604260"/>
          <a:ext cx="6850974" cy="134123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syid hasanbasri" refreshedDate="42514.25375891204" createdVersion="4" refreshedVersion="4" minRefreshableVersion="3" recordCount="2990">
  <cacheSource type="worksheet">
    <worksheetSource ref="A1:J2991" sheet="data Nilai persediaan"/>
  </cacheSource>
  <cacheFields count="10">
    <cacheField name="NO" numFmtId="0">
      <sharedItems containsSemiMixedTypes="0" containsString="0" containsNumber="1" containsInteger="1" minValue="1" maxValue="2990"/>
    </cacheField>
    <cacheField name="periode" numFmtId="15">
      <sharedItems containsSemiMixedTypes="0" containsNonDate="0" containsDate="1" containsString="0" minDate="2016-01-31T00:00:00" maxDate="2916-04-01T00:00:00"/>
    </cacheField>
    <cacheField name="NAMA BMHP" numFmtId="0">
      <sharedItems count="878">
        <s v="ABBOTIC XL TAB 500MG"/>
        <s v="ABILIFY TAB 10MG"/>
        <s v="ACPULSIF TAB 5MG"/>
        <s v="ACTILYSE INJ 50MG"/>
        <s v="ACTOPLATIN INJ 150MG/15ML"/>
        <s v="ACTOPLATIN INJ 450MG/45ML"/>
        <s v="ACTRAPID PENFILL INJ 100IU/ML"/>
        <s v="ADS INJ 20.000 10ML"/>
        <s v="AKARBOSE TAB 100MG"/>
        <s v="AKARBOSE TAB 50MG"/>
        <s v="AKILEN TTS TELINGA 3%"/>
        <s v="ALBUMAS KAPS 500MG"/>
        <s v="ALBUMINAR INF 25% 100ML"/>
        <s v="ALIMTA INJ 100MG"/>
        <s v="ALIMTA INJ 500MG"/>
        <s v="ALLOPURINOL 100 TAB"/>
        <s v="ALOCLAIR PLUS SPRAY"/>
        <s v="AMARYL 4 TAB"/>
        <s v="AMARYL M 2/500 TAB"/>
        <s v="AMBROKSOL 30 TAB"/>
        <s v="AMBROKSOL SIR 15MG/5ML 60ML"/>
        <s v="AMINOFLUID INF 1LT"/>
        <s v="AMINOFLUID INF 500ML"/>
        <s v="AMINOFUSIN HEPAR"/>
        <s v="AMINOFUSIN L 600 INF"/>
        <s v="AMINOFUSIN PED.INFUS"/>
        <s v="AMINOLEBAN INFUS"/>
        <s v="AMINOPHYLLINE INJ ET"/>
        <s v="AMINOSTERIL 6 INF100"/>
        <s v="AMITRIPTILIN TAB 25MG"/>
        <s v="AMLODIPINE 10 TAB"/>
        <s v="AMLODIPINE TAB 5MG"/>
        <s v="AMOKSISILIN INJ 1G"/>
        <s v="AMOKSISILIN KAPL 500MG"/>
        <s v="AMOKSISILIN SYR 60ML"/>
        <s v="AMPISILIN INJ 1G"/>
        <s v="ANAFRANIL TAB 25MG"/>
        <s v="ANTALMIDON INJ 10 ML"/>
        <s v="ANTASIDA DOEN SYR 60ML"/>
        <s v="ANTASIDA DOEN TAB"/>
        <s v="APIDRA SOLOSTAR INJ"/>
        <s v="AQUABIDEST 1L (WIDA WI)"/>
        <s v="AQUABIDEST 20ML"/>
        <s v="AQUABIDEST 500ML"/>
        <s v="ARDIUM  HD TAB 500MG"/>
        <s v="ARDIUM CVD TABLET"/>
        <s v="ARIMIDEX TAB 1MG"/>
        <s v="ARIXTRA INJ 2,5MG/0,5ML"/>
        <s v="AROMASIN TAB 25MG"/>
        <s v="ARTRODAR KAPS 50MG"/>
        <s v="ASAM MEFENAMAT TAB 500MG"/>
        <s v="ASAM TRANEXAMAT INJ 500MG"/>
        <s v="ASAM TRANEXAMAT TAB 500MG"/>
        <s v="ASERING INFUS 500ML"/>
        <s v="ASETILSISTEIN KAPS 200MG"/>
        <s v="ASETOSAL TAB 100MG"/>
        <s v="ASIKLOVIR 200 TAB"/>
        <s v="ASIKLOVIR TAB 400MG"/>
        <s v="ASTHENOF ED"/>
        <s v="ATORVASTATIN TAB 20MG"/>
        <s v="ATP INJ 20MG/ML 2ML"/>
        <s v="ATROPIN 0,25 INJ"/>
        <s v="ATROPIN TAB 0,5MG"/>
        <s v="ATS 1.500 INJ 1ML"/>
        <s v="AUGENTONIC MINIDOSE"/>
        <s v="AVAMYS 120NASALSPRAY"/>
        <s v="AVASTIN INJ 100MG/4ML "/>
        <s v="AZYTHROMYCIN TAB"/>
        <s v="BACITRACIN POLYMIXIN B SALEP 5G"/>
        <s v="BACTODERM CREAM 10 G"/>
        <s v="BACTODERM CREAM 5 G"/>
        <s v="BECOMBION SYR"/>
        <s v="BEDAK SALICYL 2% 50G"/>
        <s v="BENZATIN BP INJ 1,2JT IU"/>
        <s v="BEROTEC 0,1% SOL"/>
        <s v="BEROTEC MDI 100/10MG HFA"/>
        <s v="BETAMETASON KRIM"/>
        <s v="BIONEURON INJ"/>
        <s v="BIOPREXUM TAB 5 MG"/>
        <s v="BIOSTRUM SIR 100ML"/>
        <s v="BISOLVON 4 SYR 60ML"/>
        <s v="BISOLVON 8 TAB"/>
        <s v="BISOLVON DROP 50ML"/>
        <s v="BISOPROLOL FUM TAB 5MG"/>
        <s v="BLEOCIN 15 INJ"/>
        <s v="BLOPRESS TAB 16MG"/>
        <s v="BONDRONAT 6 INJ 6ML"/>
        <s v="BONEFOS INJ 300MG/5ML"/>
        <s v="BON-ONE TAB 0,25MG"/>
        <s v="BON-ONE TAB 0,5MG"/>
        <s v="BONVIVA INJ 3MG/3ML"/>
        <s v="BORRAGINOL N SUPP"/>
        <s v="BORRAGINOL S SUPP"/>
        <s v="BUDENOFALK 3 CAPS"/>
        <s v="BUNASCAN INJ 0,5% 20ML"/>
        <s v="BUPIVAKAIN INJ + GLUKOSA 8% HEAVY"/>
        <s v="BURNAZIN KRIM 35G"/>
        <s v="CALOS CHEWABLE TAB"/>
        <s v="CARBOPLATIN INJ 150MG DBL"/>
        <s v="CARBOPLATIN INJ 450MG DBL"/>
        <s v="CARDIOPLEGIA INJ 20ML"/>
        <s v="CARDISMO 20 TAB"/>
        <s v="CASODEX TAB 150MG"/>
        <s v="CASODEX TAB 50MG"/>
        <s v="CATAPRES 150 TAB"/>
        <s v="CATAPRES INJ 1ML"/>
        <s v="CAVIT-D3 TAB"/>
        <s v="CEDOCARD 20 RET.TAB"/>
        <s v="CELEBREX KAPS 100MG"/>
        <s v="CELLCEPT KAPS 500MG"/>
        <s v="CEREMAX INF 50ML"/>
        <s v="CISPLATIN  INJ 50MG KAL"/>
        <s v="CISPLATIN 10 INJ"/>
        <s v="CITAZ 100MG"/>
        <s v="CLINIMIX  N9G15E 1L"/>
        <s v="COLSANCETINE INJ 1G"/>
        <s v="COMAFUSIN HEPAR INF 500ML"/>
        <s v="COMBIFLEX PERI INF 1L"/>
        <s v="COMBIVENT UDV NEBULES 2,5ML"/>
        <s v="COMTHYCOL 125 SYR 60"/>
        <s v="COMTRO 125 SYR 30ML"/>
        <s v="COMTRO 250 TAB"/>
        <s v="CONCOR 2,5  TAB"/>
        <s v="COPEGUS TAB 200MG (FREE)"/>
        <s v="CORDARONE INJ"/>
        <s v="CURACIL 500 INJ 10ML"/>
        <s v="CYCLOVID INJ 1G"/>
        <s v="CYCLOVID INJ 200MG"/>
        <s v="CYCLOVID INJ 500MG"/>
        <s v="CYMEVENE 500 INJ"/>
        <s v="CYSTONE TAB"/>
        <s v="CYTARABINE INJ 1G DBL"/>
        <s v="DACARBAZIN INJ 200MG DBL"/>
        <s v="DALFAROL  200 CAPS"/>
        <s v="DARYANTULLE"/>
        <s v="DAUNOCIN INJ 20MG"/>
        <s v="DECUBAL KRIM 20G"/>
        <s v="DECUBAL KRIM 40G"/>
        <s v="DEKSAMETASON INJ 5MG/ML"/>
        <s v="DEKSAMETASON TAB 0,5MG"/>
        <s v="DEPAKOTE ER TAB 500MG"/>
        <s v="DEPAKOTE ER TAB. 250MG"/>
        <s v="DEPAKOTE TAB 250MG"/>
        <s v="DESFERAL 500 INJ"/>
        <s v="DESOKSIMETASON KRIM 0,25% 15G"/>
        <s v="DEXANTA TAB"/>
        <s v="DEXTR 5% + NACL 0,225%WB (N4)"/>
        <s v="DEXTR.2,5+NACL0,45WB (2A)"/>
        <s v="DEXTROSE 40% OTSU."/>
        <s v="DEXTROSE INF 10% 500ML WB"/>
        <s v="DEXTROSE INF 5% 100ML B.BRAUN"/>
        <s v="DEXTROSE INF 5% 500ML B.BRAUN"/>
        <s v="DEXTROSE INF 5% 500ML WB"/>
        <s v="DIBEKACIN 100MG INJ"/>
        <s v="DICYNONE INJ 250MG/2ML"/>
        <s v="DIFLUCAN KAPS 50MG"/>
        <s v="DIGOKSIN TAB 0,25MG"/>
        <s v="DILTIAZEM TAB 30MG"/>
        <s v="DIOVAN KAPS 80MG"/>
        <s v="DIOVAN TAB 160MG"/>
        <s v="DIPHENHYDRAMIN INJ 10MG/ML AMPUL"/>
        <s v="DOBURAN 50 INJ"/>
        <s v="DOSETAKSEL INJ 20MG"/>
        <s v="DOSETAKSEL INJ 80MG"/>
        <s v="DOMPERIDON TAB 10MG"/>
        <s v="DOPAMET TAB 250MG"/>
        <s v="DORNER TAB 20MCG"/>
        <s v="DOXORUBICIN 10 INJ AC"/>
        <s v="DOXORUBICIN 50 INJ AC"/>
        <s v="DOXORUBICIN INJ 10MG/5ML KALB"/>
        <s v="DOXYCYCLINE KAPS 100MG"/>
        <s v="DUMIN RECTAL 250MG/4ML"/>
        <s v="ECALTA INJ"/>
        <s v="EFEXOR XR TAB 75MG"/>
        <s v="ELOXATIN INJ 100MG/20ML"/>
        <s v="ELOXATIN INJ 50MG/10ML"/>
        <s v="ENERCORE SACH"/>
        <s v="ENERVON C PLUS SYR 120ML"/>
        <s v="EPHEDRIN HCL INJ 50MG/ML"/>
        <s v="EPHEDRIN TAB"/>
        <s v="EPINEPHRINE INJ 1ML  "/>
        <s v="EPISINDAN INJ 10MG"/>
        <s v="EPISINDAN INJ 50MG"/>
        <s v="EPREX 2000 INJ 1ML"/>
        <s v="ERBITUX INJ 100MG"/>
        <s v="ERITROMISIN KAPS 500MG"/>
        <s v="ERITROMISIN SIR 200MG/5ML"/>
        <s v="ETHAMBUTOL TAB 250MG"/>
        <s v="ETHAMBUTOL TAB 500MG"/>
        <s v="ETIL KLORID SPRAY 100ML"/>
        <s v="EUTHYROX TAB 100MG"/>
        <s v="EXJADE TAB 250MG"/>
        <s v="EXJADE TAB 500MG"/>
        <s v="FARGOXIN INJ"/>
        <s v="FARMABES INJ 5ML"/>
        <s v="FARNORMIN TAB 50MG"/>
        <s v="FARPRESIN INJ 20MG/ML"/>
        <s v="FARSORBID INJ 10ML"/>
        <s v="FATRAL TAB"/>
        <s v="FELDENE GEL 15G"/>
        <s v="FEMARA TAB 2,5MG"/>
        <s v="FENOFIBRAT KAPS 300MG"/>
        <s v="FERIPROX FCT TAB 500MG"/>
        <s v="FERIPROX SYR"/>
        <s v="FG TROCHES"/>
        <s v="FIMA HES 200 6% INF"/>
        <s v="FITOMENADION TAB 10MG"/>
        <s v="FLAMICORT IA/ID INJ 5ML"/>
        <s v="FLEET ENEMA SOL 133ML"/>
        <s v="FLEET PHOSP SODIUM SOL 45ML"/>
        <s v="FLIXOTIDE NEBUL 0,5MG/2ML"/>
        <s v="FLUCONAZOLE INF"/>
        <s v="FLUCONAZOLE KAPS 150MG"/>
        <s v="FLUDARA INJ"/>
        <s v="FLUDIS INF 200MG/100ML"/>
        <s v="FLUIMUCIL GRANUL PED 100MG"/>
        <s v="FLUIMUCIL INJ 300MG/100ML"/>
        <s v="FOLIC ACID TAB 1MG"/>
        <s v="FORNEURO CAPS"/>
        <s v="FOSMICIN INJ 1GR"/>
        <s v="FRESOFOL 1% MCT/LCT 20ML"/>
        <s v="FUCILEX"/>
        <s v="FUCOIDAN KAPS 100MG"/>
        <s v="FUCOIDAN SYR"/>
        <s v="FUDANTON TAB 8MG"/>
        <s v="FUDO TABLET"/>
        <s v="FUROSEMIDE 10 INJ2ML"/>
        <s v="FUROSEMIDE TAB"/>
        <s v="FUTALIN TAB 500MG"/>
        <s v="GABEXAL KAPS 100MG"/>
        <s v="GELAFUSAL INF 4% 500ML"/>
        <s v="GELOFUSINE INF 500ML"/>
        <s v="GEMFIBROZIL 300 CAPS"/>
        <s v="GEMFIBROZIL 600 CAPS"/>
        <s v="GEMTAVIS INJ 1G"/>
        <s v="GEMTAVIS INJ 200MG"/>
        <s v="GENTAMICIN 80 INJ IN"/>
        <s v="GLAUSETA TAB 250MG"/>
        <s v="GLIBENCLAMIDE TAB"/>
        <s v="GLIMEPIRIDE TAB 1MG"/>
        <s v="GLIMEPIRIDE TAB 2MG"/>
        <s v="GLIMEPIRIDE TAB 3MG"/>
        <s v="GLIMEPIRIDE TAB 4MG"/>
        <s v="GLIQUIDON TAB 30MG"/>
        <s v="GLIVEC TAB 100MG"/>
        <s v="GLUCODEX TAB 80MG"/>
        <s v="GLUCOVANCE 250/1,25"/>
        <s v="GLYBOTIC INJ 500MG"/>
        <s v="GLYCERYL GUAIACOLAS"/>
        <s v="GLYCERYL TRI INJ 50MG DBL"/>
        <s v="GOFLEX 500 TAB"/>
        <s v="GOVOTIL 5 TAB"/>
        <s v="H ALBUMIN BIOTEST 20% 100ML"/>
        <s v="HALDOL D INJ 50MG/ML"/>
        <s v="HALOPERIDOL 5 TAB"/>
        <s v="HALOPERIDOL TAB  0,5MG"/>
        <s v="HALOPERIDOL TAB 1,5MG"/>
        <s v="HARNAL D 0,2 TAB"/>
        <s v="HARNAL OCAS TAB 0,4MG"/>
        <s v="HCT TAB 25MG"/>
        <s v="HEMAPO INJ 10000 IU/ML"/>
        <s v="HEMAPO INJ 3000 IU/ML"/>
        <s v="HEPAGARD CAPS"/>
        <s v="HERBESSER 50 INJ"/>
        <s v="HERBESSER CD KAPS 100MG"/>
        <s v="HERBESSER CD KAPS 200MG"/>
        <s v="HERCEPTIN INJ 440MG"/>
        <s v="HEXYMER TAB 2MG"/>
        <s v="HIDONAC INJ 200MG/ML 25ML"/>
        <s v="HOLOXAN 1G INJ"/>
        <s v="HUMALOG 100CART.3ML"/>
        <s v="HUMALOG MIX25 CART"/>
        <s v="HUMULIN R INJ 100IU/ML 10ML"/>
        <s v="HYALGAN 20 INJ 2ML"/>
        <s v="HYDROCORTISON 1%"/>
        <s v="HYDROCORTISON 2,5%"/>
        <s v="HYDROXYUREA KAPS MEDAC"/>
        <s v="HYTROZ TAB 1MG"/>
        <s v="HYTROZ TAB 2MG"/>
        <s v="IBUPROFEN SIR 100MG/5ML 60ML"/>
        <s v="IBUPROFEN SIR 200MG/5ML 60ML"/>
        <s v="IBUPROFEN TAB 200MG"/>
        <s v="IBUPROFEN TAB 400MG"/>
        <s v="IKALEP SYR"/>
        <s v="ILLIADIN 0,05% SPRAY"/>
        <s v="IMIPENEM CILASTATIN INJ"/>
        <s v="IMURAN TAB 50MG"/>
        <s v="INOVAD INJ 10MG/ML 10ML"/>
        <s v="INVICLOT INJ 500 IU/ML 5ML"/>
        <s v="INVOMIT 8 INJ 4ML"/>
        <s v="IRBESARTAN TAB 150MG"/>
        <s v="IRBESARTAN TAB 300MG"/>
        <s v="IRESSA TAB 250MG"/>
        <s v="IRINOTECAN INJ 100MG"/>
        <s v="IRINOTECAN INJ 40MG"/>
        <s v="ISONIAZIDE TAB 100 MG"/>
        <s v="ISONIAZIDE TAB 300 MG"/>
        <s v="ISOSORBID DINITRAT TAB 5MG"/>
        <s v="KABIVEN INF 1440ML"/>
        <s v="KA-EN 1B INF 500ML"/>
        <s v="KA-EN 3A SOL 500ML"/>
        <s v="KA-EN 3B SOL 500ML"/>
        <s v="KA-EN MG3 INF 500ML"/>
        <s v="KALBAMIN INF 10% 500ML"/>
        <s v="KALIPAR TAB"/>
        <s v="KALIUM DIKLOFENAK TAB 25 MG"/>
        <s v="KALIUM DIKLOFENAK TAB 50MG"/>
        <s v="KALQUEST SACHET"/>
        <s v="KALSIUM GLUKONAT INJ 100MG/ML"/>
        <s v="KALSIUM LAKTAT TAB 500MG"/>
        <s v="KANAMYCIN INJ 1G"/>
        <s v="KANDESARTAN TAB 16MG"/>
        <s v="KANDESARTAN TAB 8MG"/>
        <s v="KAPTOPRIL 12,5 TAB"/>
        <s v="KAPTOPRIL 25 TAB"/>
        <s v="KAPTOPRIL 50 TAB"/>
        <s v="KETOKONAZOL KRIM 2% 5G"/>
        <s v="KETOCONAZOLE TAB 200MG"/>
        <s v="KETOPROFEN TAB 100MG"/>
        <s v="KETOROLAC 30 INJ 1ML"/>
        <s v="KETRICIN ORABASE 5G"/>
        <s v="KLINDAMISIN KAPS 150MG"/>
        <s v="KLINDAMISIN KAPS 300MG"/>
        <s v="KLONIDIN TAB 0,15MG"/>
        <s v="KLOPIDOGREL TAB 75MG"/>
        <s v="KLORAMFENIKOL KAPS 250MG"/>
        <s v="KLORAMFENIKOL SM 1%"/>
        <s v="KLORPROMAZIN INJ 25MG/1ML"/>
        <s v="KLORPROMAZIN TAB 100MG"/>
        <s v="KLOZAPIN TAB 100MG"/>
        <s v="KLOZAPIN TAB 25MG"/>
        <s v="KOATE DVI 250 IU INJ"/>
        <s v="KOATE DVI 500 IU INJ"/>
        <s v="KOTRIMOKSAZOL ADUL STRIP TAB"/>
        <s v="KOTRIMOKSAZOL SIR 60ML"/>
        <s v="KSR 600 TAB"/>
        <s v="KTM INJ"/>
        <s v="LACTULOSA SIR 60ML"/>
        <s v="LANSOPRAZOLE KAPS 30MG"/>
        <s v="LANTUS SOLOSTAR"/>
        <s v="LAPIBAL 250 MG CAPS"/>
        <s v="LAPIFED DM 100ML"/>
        <s v="LAPIMOX SIR FORTE 60ML"/>
        <s v="LENAL ACE TAB"/>
        <s v="LESICHOL 600 CAPS"/>
        <s v="LEUCOGEN INJ 300MCG"/>
        <s v="LEUCOVORIN CA 50 INJ DBL"/>
        <s v="LEUNASE 10000 KU INJ"/>
        <s v="LEVEMIR INJ 100IU FLEXPEN"/>
        <s v="LEVOFLOXACIN 500 TAB"/>
        <s v="LEVOFLOXACIN INF "/>
        <s v="LEVOPAR TAB"/>
        <s v="LEVOPRONT SIR 30MG/5ML 120ML"/>
        <s v="LEXA INF 750MG/150ML"/>
        <s v="LIDOCAIN 2 INJ"/>
        <s v="LIPANTHYL PENTA TAB 145MG"/>
        <s v="LIPOFUNDIN INF 20% 100ML"/>
        <s v="LISINOPRIL TAB 5MG"/>
        <s v="LITORCOM KAPS 20MG"/>
        <s v="LODOMER 5 TAB"/>
        <s v="LODOMER INJ 5MG/ML"/>
        <s v="LODOMER TAB 2MG"/>
        <s v="LORATADINE TAB 10MG"/>
        <s v="LOVENOX INJ 0,4"/>
        <s v="LOVENOX INJ 0,6"/>
        <s v="LUDIOMIL TAB 50MG"/>
        <s v="MABTHERA INJ 100MG"/>
        <s v="MABTHERA INJ 500MG/50ML"/>
        <s v="MAGNESIUM SULFATE 20"/>
        <s v="MAGNESIUM SULFATE 40"/>
        <s v="MALTOFER SYR 150ML"/>
        <s v="MANNITOL INF.500MLBX"/>
        <s v="MARTOS 10 INFUS"/>
        <s v="MELOXICAM TAB 15MG"/>
        <s v="MELOXICAM TAB 7,5MG"/>
        <s v="MEROPENEM 1G INJ"/>
        <s v="MEROPENEM INJ 500MG"/>
        <s v="MESTINON TAB 60MG"/>
        <s v="METFORMIN TAB 500MG"/>
        <s v="METFORMIN TAB 850MG"/>
        <s v="METHOTREXAT 50 INJ SAN"/>
        <s v="METHOTREXAT TAB 2,5MG EBE"/>
        <s v="METHOTREXAT 50 INJ (DANKOS)"/>
        <s v="METHYLPRED INJ 125MG/2ML"/>
        <s v="METHYLPREDNISOLON 4T"/>
        <s v="METHYLPREDNISOLON INJ 500"/>
        <s v="METHYLPREDNISOLON TAB 16MG"/>
        <s v="METHYLPREDNISOLON TAB 8MG"/>
        <s v="METILERGOMETRIN INJ 0,2MG/ML"/>
        <s v="METRONIDAZOLE INF 500MG/100ML"/>
        <s v="METRONIDAZOLE TAB 500 MG"/>
        <s v="MEYLON 84 INJ 25ML"/>
        <s v="MIACALCIC INJ 100MG/ML"/>
        <s v="MIACALCIC INJ 50MG/ML"/>
        <s v="MICARDIS 40 TAB"/>
        <s v="MICARDIS 80 TAB"/>
        <s v="MICARDIS PLUS TAB 40MG"/>
        <s v="MILMOR TABLET"/>
        <s v="MINIASPI TAB 80MG"/>
        <s v="MOMETASON FUROATE CR 0.1%"/>
        <s v="MOTADERM KRIM 0.1% 5G"/>
        <s v="MUCOPECT 75 RET.CAPS"/>
        <s v="MYCAMINE INJ"/>
        <s v="MYFORTIC KAPS 180MG"/>
        <s v="MYFORTIC KAPS 360MG"/>
        <s v="NA DIKLOFENAK TAB 25MG"/>
        <s v="NA DIKLOFENAK TAB 50MG"/>
        <s v="NACL 0,9 INF. 100 BR"/>
        <s v="NACL 0,9 INFUS 500WB"/>
        <s v="NACL 3 OTSUKA 500ML"/>
        <s v="NACL INF 0,9% 1L BRAUN"/>
        <s v="NACL INF 0,9% 500ML BRAUN"/>
        <s v="NASACORT AQ NA.SPRAY"/>
        <s v="NAVELBINE INJ 10MG/ML"/>
        <s v="NEBIDO INJ"/>
        <s v="NEOSTIGMINE HAMELN INJ 0,5MG/ML"/>
        <s v="NEPHROSTERIL INF 7% 250ML"/>
        <s v="NEUROCHOL KAPS"/>
        <s v="NEUROHAX TAB 5000"/>
        <s v="NEUROTAM 12 INF60ML"/>
        <s v="NEXIUM INJ 40MG"/>
        <s v="NEXIUM TAB 20MG"/>
        <s v="NEXIUM TAB 40MG"/>
        <s v="NIACEF GEL 4% 15G"/>
        <s v="NIFEDIPIN TAB 10MG"/>
        <s v="NIKARDIPIN INJ 10MG"/>
        <s v="NITROKAF RETARD FORTE"/>
        <s v="NITROKAF RETARD KAPS 2,5MG"/>
        <s v="NOKOBA 0,4 INJ 2ML"/>
        <s v="NONAFACT INJ 500 IU"/>
        <s v="NOPRES KAPL 20MG"/>
        <s v="NORELUT 5TAB"/>
        <s v="NORMUDALTAB"/>
        <s v="NOVELLMICIN INJ 2MG"/>
        <s v="NOVERON INJ 50MG/5ML"/>
        <s v="NOVOMIX 30 FLEXPEN"/>
        <s v="NOVORAPID FLEXPEN"/>
        <s v="NOVOSEVEN INJ 60 KIU"/>
        <s v="NUTRIFLEX LIP. 1250 INF"/>
        <s v="NYNDIA DROP 100.000UI"/>
        <s v="NYSTATIN VAG TAB 100.000 IU"/>
        <s v="OCTIDE INJ"/>
        <s v="OFLOXACIN TAB 200MG"/>
        <s v="OLANDOZ TAB 10MG"/>
        <s v="OMEPRAZOLE 20 CAPS"/>
        <s v="OMEPRAZOLE INJ"/>
        <s v="ONDANSETRON 4INJ 2ML"/>
        <s v="ONDANSETRON TAB 4MG"/>
        <s v="ONDANSETRON TAB 8MG"/>
        <s v="OPICEF F SYR 60ML"/>
        <s v="OPUS TAB"/>
        <s v="ORALIT SERBUK 200 SACH"/>
        <s v="ORIXAL TAB 500MG"/>
        <s v="OSSORAL 200 TAB"/>
        <s v="OTSU-WATER 25ML"/>
        <s v="OXYTOCIN S 10 INJ1ML"/>
        <s v="PAKET CAPD AWAL"/>
        <s v="PAKET CAPD PERGANTIAN TRANSFER SET"/>
        <s v="PAKET CAPD RUTIN 120"/>
        <s v="PAN-AMIN G INF 500ML"/>
        <s v="PANTOCER TAB 20MG"/>
        <s v="PANTOCER TAB 40MG"/>
        <s v="PANTOPRAZOLE INJ"/>
        <s v="PANTOPRAZOLE TAB 20MG"/>
        <s v="PAPAVERIN INJ 40ML"/>
        <s v="PARASETAMOL INFUS "/>
        <s v="PARASETAMOL SIR 120MG/5ML 60ML"/>
        <s v="PARASETAMOL TAB 500MG"/>
        <s v="PARASOL CR"/>
        <s v="PARASOL LOT SPF 15"/>
        <s v="PATRAL KAPL"/>
        <s v="PEG INTRON INJ 100MCG PEN"/>
        <s v="PEGASYS INJ 180MG"/>
        <s v="PEGASYS INJ 135MG"/>
        <s v="PEHACAIN INJ 2ML"/>
        <s v="PHENYTOIN 100 INJ2ML"/>
        <s v="PHENYTOIN CAPS"/>
        <s v="PHYTOMENADION INJ 10MG"/>
        <s v="PHYTOMENADION INJ 2MG"/>
        <s v="PICYN INJ 0,75G"/>
        <s v="PIRACETAM 800 KAPL"/>
        <s v="PIRACETAM INF 12G"/>
        <s v="PIRACETAM INJ 3G/15ML"/>
        <s v="PIRALEN INJ"/>
        <s v="PIROXICAM TAB 20MG"/>
        <s v="PLASMANATE INF 5% 250ML"/>
        <s v="POSYD INJ 100MG/5ML"/>
        <s v="POTASSIUM CHLOR.INJ"/>
        <s v="PPD 2 TU INJ 1,5ML"/>
        <s v="PRADAXA KAPS 75MG"/>
        <s v="PRADAXA KAPS 110MG"/>
        <s v="PRAVASTATIN TAB 20MG"/>
        <s v="PREDNISON 5 TAB"/>
        <s v="PRENAMIA KAPS"/>
        <s v="PRIMOLUT N TAB 5MG"/>
        <s v="PROFIKA SUPP"/>
        <s v="PROGRAF TAB 0,5MG"/>
        <s v="PROGRAF TAB 1MG"/>
        <s v="PROPRANOLOL 10 TAB"/>
        <s v="PROPYLTHIOURACIL TAB 100MG"/>
        <s v="PROSOGAN INJ 30MG"/>
        <s v="PROSOMED TAB 200MCG"/>
        <s v="PROTOS TAB GRANUL"/>
        <s v="PROVITAL TAB"/>
        <s v="PULAREX TAB"/>
        <s v="PULMICORT RESP 0,250MG/ML"/>
        <s v="PULMICORT TURBU 200"/>
        <s v="PYBACTAM INJ"/>
        <s v="PYRANTEL PAMOAT TAB 125MG"/>
        <s v="PYRAZINAMIDE TAB 500MG"/>
        <s v="RAIVAS INJ 4ML"/>
        <s v="RAMIPRIL TAB 10MG"/>
        <s v="RAMIPRIL TAB 5MG"/>
        <s v="RANITIDINE 150 TAB"/>
        <s v="RANITIDINE INJ"/>
        <s v="REBETOL CAPS 200MG (FREE)"/>
        <s v="RECOLFAR TAB 0,5MG"/>
        <s v="RECORMON 2000 IU INJ"/>
        <s v="RECUSTEIN SIR 175MG/5ML"/>
        <s v="REMOPAIN 30 INJ 1ML"/>
        <s v="RENXAMIN 9%INF 200ML"/>
        <s v="RETAPHYL SR 300 KAPL"/>
        <s v="RHINOFED SYR 60ML"/>
        <s v="RIFAMPICIN KAPS 300MG"/>
        <s v="RIFAMPICIN KAPS 450MG"/>
        <s v="RIFASTAR 4FDC KAP"/>
        <s v="RINGER DEXT.INF 5% 500 WIDATRA"/>
        <s v="RINGER FUNDIN INF"/>
        <s v="RINGER LACTAT INF 1L WB"/>
        <s v="RINGER LACTAT INF 500 WB"/>
        <s v="RISPERIDON 2 TAB"/>
        <s v="SALBUTAMOL SIR 2MG/5ML 100ML"/>
        <s v="SALBUTAMOL TAB 2MG"/>
        <s v="SALOFALK ENEMA 50ML"/>
        <s v="SALOFALK TAB 250MG"/>
        <s v="SANDIMMUN 100 CAPS"/>
        <s v="SANDIMMUN KAPS 25MG"/>
        <s v="SANMOL SYR 60ML"/>
        <s v="SANOSKIN MELLADERM P GEL 20G"/>
        <s v="SCABIMITE CR 10G"/>
        <s v="SCANTIPID TAB"/>
        <s v="SEBIVO TAB 600MG"/>
        <s v="SEFADROKSIL  DYR SIR 60ML"/>
        <s v="SEFADROKSIL KAPS 500MG"/>
        <s v="SEFAZOLIN INJ 1G"/>
        <s v="SEFEPIME  INJ 1G"/>
        <s v="SEFIKSIME KAPS 100MG"/>
        <s v="SEFIKSIME SIR 100MG/5ML 30ML"/>
        <s v="SEFOPERAZON INJ 1G"/>
        <s v="SEFOTAKSIM 1G INJ"/>
        <s v="SEFTAZIDIM INJ 1 G"/>
        <s v="SEFTIZOKSIM INJ 1G"/>
        <s v="SEFTRIAKSON  INJ 1 G"/>
        <s v="SERETIDE DISKUS 100"/>
        <s v="SERETIDE DISKUS INH 250MCG"/>
        <s v="SEROQUEL XR 200MG"/>
        <s v="SEROQUEL XR 300MG"/>
        <s v="SEROQUEL XR 400MG"/>
        <s v="SERUM ANTI BISA ULAR INJ"/>
        <s v="SETIRIZIN KAPS 10MG"/>
        <s v="SETIRIZIN SIR 5MG/5ML"/>
        <s v="SIFROL 0,125 TAB"/>
        <s v="SIFROL 0,25 TAB"/>
        <s v="SIFROL ER TAB 375MCG"/>
        <s v="SIKZONOATE INJ"/>
        <s v="SILDENAFIL TAB 100MG"/>
        <s v="SIMARC TAB 2MG"/>
        <s v="SIMVASTATIN 10 TAB"/>
        <s v="SINDAXEL INJ 100MG"/>
        <s v="SINDAXEL INJ 30MG/5ML"/>
        <s v="SIPENTIN KAPS 300"/>
        <s v="SIPROFLOKSASIN INF 200MG/100ML"/>
        <s v="SIPROFLOKSASIN TAB 500MG"/>
        <s v="SITIKOLIN INJ 250MG/2ML"/>
        <s v="SODIUM BICARBONAT TAB 500MG"/>
        <s v="SOFT U DERM CR 10% 40G"/>
        <s v="SOTATIC INJ 5MG/ML 2ML"/>
        <s v="SOTATIC TAB"/>
        <s v="SPIRIVA 18MCG INH(10)+KIT PER KAPS"/>
        <s v="SPIRIVA REFILL PER SAT 30"/>
        <s v="SPIRONOLACTON 100TAB"/>
        <s v="SPIRONOLACTON TAB 25MG"/>
        <s v="SPORETIK SIR 100MG/5ML 30ML"/>
        <s v="STALEVO TAB 100MG"/>
        <s v="STARMUNO KIDS SIR 60ML"/>
        <s v="STOBLED CAPSUL"/>
        <s v="STOLAX SUPP 10MG"/>
        <s v="STREPTASE INJ 1,5 JUTA IU"/>
        <s v="STREPTOMYCIN INJ"/>
        <s v="SULCOLON TAB 500MG"/>
        <s v="SUMAGESIC TAB 600MG"/>
        <s v="SYMBICORT 160 T 120"/>
        <s v="SYMBICORT 160 T/60"/>
        <s v="SYMBICORT TURB 80/60"/>
        <s v="TAMOXIFEN TAB 20MG"/>
        <s v="TANAPRES TAB 10MG"/>
        <s v="TAPROS DEPOT INJ 11,25MG"/>
        <s v="TAPROS DEPOT INJ 3,75MG"/>
        <s v="TASIGNA TAB"/>
        <s v="TEGRETOL CR TAB 200MG"/>
        <s v="TELFAST OD TAB 120MG"/>
        <s v="TEMODAL TAB 100MG"/>
        <s v="TEMODAL TAB 20MG"/>
        <s v="TERRAMYCIN INJ 500MG/10"/>
        <s v="TETAGAM P PREFIL.INJ"/>
        <s v="TETRACYCLINE KAPS 250MG"/>
        <s v="THEOPHYLINE TAB 150MG (BRONSOLVAN)"/>
        <s v="THYROZOL 10 TAB"/>
        <s v="THYROZOL TAB 5MG"/>
        <s v="TOPAMAX TAB 25MG"/>
        <s v="TOPLEXIL SYR 120ML"/>
        <s v="TRACETATE SYR 40MG/5ML"/>
        <s v="TRACRIUM INJ 25MG/2,5ML"/>
        <s v="TRAMADOL INJ 50MG/ML 2ML"/>
        <s v="TRAMADOL KAPS 50MG"/>
        <s v="TRIFLUOPERAZIN TAB 5MG"/>
        <s v="TRIOFUSIN 500 INFUS"/>
        <s v="TUTOFUSIN OPS INFUS"/>
        <s v="UDOPA INJ 200MG"/>
        <s v="ULSAFATE SYR"/>
        <s v="ULSIDEX TAB 500MG"/>
        <s v="URDAFALK KAPS 250MG"/>
        <s v="UROMITEXAN INJ 400MG/4ML"/>
        <s v="VAGISTIN OVULA"/>
        <s v="VAKSIN JERAP TETANUS INJ 5ML"/>
        <s v="VALCYTE TAB 450MG"/>
        <s v="VANCEP INJ"/>
        <s v="V-BLOC 6,25MG TAB"/>
        <s v="VENOSMIL GEL"/>
        <s v="VENTOLIN INHALER"/>
        <s v="VENTOLIN NEBULES 2,5MG"/>
        <s v="VINCRISTIN INJ 1MG KAL"/>
        <s v="VINCRISTIN INJ 2MG KAL"/>
        <s v="VIT B COMPLEX TAB"/>
        <s v="VIT B1 TAB 50MG"/>
        <s v="VIT B12 TAB 50 MCG"/>
        <s v="VIT B6 TAB 10MG"/>
        <s v="VIT C TAB 50MG"/>
        <s v="VITACIMIN TAB"/>
        <s v="VITACUR SYR 100ML"/>
        <s v="XARELTO TAB 10MG"/>
        <s v="XELODA TAB 500MG"/>
        <s v="XYLOCAINE GEL 2% 10G"/>
        <s v="XYLOCAINE SPRAY 10% 50ML"/>
        <s v="ZENALB 20 %INJ  50ML"/>
        <s v="ZINC TAB 20MG"/>
        <s v="ZINKID SYR"/>
        <s v="ZINNAT TAB 500MG"/>
        <s v="ZOLADEX INJ 10,8MG"/>
        <s v="ZOLADEX INJ 3,6MG"/>
        <s v="ZOMETA 4 INJ 5ML"/>
        <s v="COMPOUND (ENFLURANE)"/>
        <s v="HALOTANE"/>
        <s v="AERANE (ISOFLURANE)"/>
        <s v="FORANE (ISOFLURANE)"/>
        <s v="ISOFLURANE"/>
        <s v="SEVODEX INH"/>
        <s v="SUPRANE INH"/>
        <s v="SEVOFLURANE ABBOT ( SEVORANE)"/>
        <s v="SOJOURN (SEVOFLURANE)"/>
        <s v="SEVOFLURANE KALBE"/>
        <s v="TERREL INH 100 ML"/>
        <s v="ACTAZOLAM TAB 1,0MG"/>
        <s v="ACTAZOLAM TAB 0,5MG"/>
        <s v="ALPRAZOLAM TAB 0,5MG"/>
        <s v="ALPRAZOLAM TAB 1MG"/>
        <s v="ALVIZ TAB 0,5MG"/>
        <s v="ANALSIK TABLET"/>
        <s v="APAZOL TAB 0,5MG"/>
        <s v="ATIVAN TAB 0,5MG"/>
        <s v="ATIVAN TAB 1MG"/>
        <s v="BRAXIDIN TABLET"/>
        <s v="CLOBAZAM TABLET"/>
        <s v="CLOFRITIS"/>
        <s v="DANALGIN TABLET"/>
        <s v="DIAZEPAM INJEKSI"/>
        <s v="DIAZEPAM TAB 2MG"/>
        <s v="DORMICUM INJ 5/5"/>
        <s v="DORMICUM INJ 15/3"/>
        <s v="ESILGAN TAB 1MG"/>
        <s v="FORTANES INJ 15/3ML"/>
        <s v="FRISIUM TABLET"/>
        <s v="MERLOPAM TAB 0,5"/>
        <s v="MERLOPAM TAB 2MG"/>
        <s v="MILOZ  15/3 INJEKSI"/>
        <s v="MILOZ 5MG/5ML"/>
        <s v="PHENOBARBITAL INJEKSI"/>
        <s v="PHENOBARBITAL TAB 30MG"/>
        <s v="PHENTAL INJEKSI"/>
        <s v="PROHIPER TAB 10MG"/>
        <s v="METANEURON TABLET"/>
        <s v="RIKLONA TAB 2MG"/>
        <s v="RITALIN TAB 10MG"/>
        <s v="ROZEREM 8MG TABLET"/>
        <s v="SEDACUM INJEKSI 15/3ML"/>
        <s v="SIBITAL INJEKSI"/>
        <s v="STESOLID RECTAL 5MG"/>
        <s v="STESOLID RECTAL 10MG"/>
        <s v="STESOLID TABLET 5MG"/>
        <s v="STESOLID INJEKSI"/>
        <s v="TRAZEP RECTAL 5MG"/>
        <s v="TRAZEP RECTAL 10MG"/>
        <s v="VALDIMEX TAB 5 MG"/>
        <s v="VALIUM INJEKSI"/>
        <s v="VALIUM TABLET"/>
        <s v="XANAX TAB 0,25"/>
        <s v="XANAX TAB 0,5MG"/>
        <s v="XANAX TAB 1,0MG"/>
        <s v="XANAX XR TAB 1MG"/>
        <s v="ZYPRAZ  TAB 0,5MG"/>
        <s v="ZYPRAZ TAB 1MG"/>
        <s v="CODEIN TAB 10MG"/>
        <s v="CODEIN TAB 15MG"/>
        <s v="CODEIN TAB 20MG"/>
        <s v="CODIPRONT CAPSUL"/>
        <s v="CODIPRONT CUM EXP. SYR"/>
        <s v="CODIPRONT CUM EXP.CAPS"/>
        <s v="CODIPRONT SYRUP"/>
        <s v="CODITAM TABLET"/>
        <s v="DUROGESIC PATCH 12,5MG"/>
        <s v="DUROGESIC PATCH 25MG"/>
        <s v="DUROGESIC PATCH 50MG"/>
        <s v="FENTANYL INJ 2ML"/>
        <s v="JURNISTA TAB 8MG"/>
        <s v="MORFIN INJEKSI"/>
        <s v="MST TAB 10MG"/>
        <s v="MST TAB 15MG"/>
        <s v="MST TAB 30MG"/>
        <s v="PETHIDIN INJEKSI"/>
        <s v="SUFENTA INJEKSI"/>
        <s v="AAFACT 1000 IU"/>
        <s v="ADALAT OROS TAB 30MG"/>
        <s v="ALBAPURE INF 20% 100ML"/>
        <s v="ALBUMAN INF 20%100ML"/>
        <s v="AMOKSISILIN FORTE SYR"/>
        <s v="ANEMOLAT TAB 1MG"/>
        <s v="ARICEPT TAB 5MG"/>
        <s v="AVODART TAB 0,5MG"/>
        <s v="BAMGETOL TABLET 200MG"/>
        <s v="BRILINTA TAB"/>
        <s v="CHLORAMEX INJ 1G"/>
        <s v="CISPLATIN  INJ 50MG (DANKOS)"/>
        <s v="CISPLATIN 10 INJ (DANKOS)"/>
        <s v="CRIPSA TAB 2,5MG"/>
        <s v="DACARBAZIN MEDAC INJ 200MG"/>
        <s v="DESFUMED TAB 5MG"/>
        <s v="DIALIFER INJ"/>
        <s v="DOKSORUBISIN INJ 10MG/5ML (DANKOS)"/>
        <s v="DOXORUBICIN INJ 50MG/25ML (DANKOS)"/>
        <s v="DULCOLAX TAB 5MG"/>
        <s v="EPOTREX-NP INJ 2.000 IU/ML"/>
        <s v="FARSIX INJ 10MG/ML 2ML"/>
        <s v="FENOFIBRAT KAPS 100MG"/>
        <s v="FLUDARA TAB 10MG"/>
        <s v="FORANSI TABLET 10MG"/>
        <s v="GRANOCYTE INJ 34 MIU"/>
        <s v="HEPLAV TAB"/>
        <s v="KENDARON TAB 200MG"/>
        <s v="KEPPRA TAB 500MG"/>
        <s v="KLORAMFENIKOL SIR 125MG/5ML"/>
        <s v="KLORFENIRAMIN TAB 4MG"/>
        <s v="KOATE INJ 1000 IU"/>
        <s v="LAXADINE SIR 60ML"/>
        <s v="LISINOPRIL TAB 10MG"/>
        <s v="NIMOTOP TAB 30MG"/>
        <s v="NOTISIL TAB 2MG"/>
        <s v="OCTALBIN INF 25% 100ML"/>
        <s v="OFLOKSASIN TAB 400MG"/>
        <s v="OMEVELL INJ 40MG"/>
        <s v="OXALIPLATIN INJ 100MG MEDAC"/>
        <s v="OXALIPLATIN INJ 50MG MEDAC"/>
        <s v="PACLIMEDAC INJ 100MG"/>
        <s v="PACLIMEDAC INJ 30MG"/>
        <s v="PAPAVERIN INJ 40MG/ML (10ML)"/>
        <s v="PEG INTRON INJ 80MCG PEN"/>
        <s v="PLASBUMIN INF 25% 100ML"/>
        <s v="PROTOFEN SUPP"/>
        <s v="RICOVIR TABLET"/>
        <s v="SANDEPRIL TAB 50MG"/>
        <s v="SEFADROKSIL SIR 250MG/5ML"/>
        <s v="SERETIDE DISKUS INH 500MCG"/>
        <s v="SINDROXOCIN INJ 50 MG"/>
        <s v="SOHOLIN INJ 250 MG"/>
        <s v="STARFOLAT TAB 400MCG"/>
        <s v="SURVANTA INJ 25MG/ML"/>
        <s v="TARIVID TT 3MG/ML 5ML"/>
        <s v="TOPAMAX TAB 100MG"/>
        <s v="TRIOFUSIN E 1000 INF"/>
        <s v="VERSILON TAB 6 MG"/>
        <s v="VINBLASTINE INJ 10MG/10ML DBL"/>
        <s v="ZOVIRAX INJ 250MG"/>
        <s v="ZYPREXA ZYDIS INJ 10MG"/>
        <s v="AAFACT 500 IU"/>
        <s v="ACCOLATE TAB 20MG"/>
        <s v="ALBUMAN INF 20%50ML"/>
        <s v="AMIKASIN INJ 0,5G 2ML"/>
        <s v="AQUABIDEST 50ML STERIL"/>
        <s v="ARICEPT EVESS TAB 10MG"/>
        <s v="ASAM FOLAT TAB 5MG"/>
        <s v="ASAM FOLAT TAB 1MG"/>
        <s v="ASAM URSODEOKSILAT KAPSUL 250MG"/>
        <s v="BERIPLAST P INJ 1ML"/>
        <s v="CARMED KRIM 20% 40G"/>
        <s v="CLANEKSI INJ 1G"/>
        <s v="COFACT INJ  500 IU 20ML"/>
        <s v="DEXIGEN KRIM 0,25%5 GR"/>
        <s v="DEXTROSE INF 10% 500ML B.BRAUN"/>
        <s v="DIAMICRON MR 60 TAB"/>
        <s v="DIUVAR INJ 10MG/ML 2ML"/>
        <s v="DOMPERIDONE TAB 10MG"/>
        <s v="DOKSORUBISIN INJ 50MG/25ML (DANKOS)"/>
        <s v="ENDOXAN INJ 1G"/>
        <s v="ENDOXAN INJ 200MG"/>
        <s v="ENDOXAN INJ 500MG"/>
        <s v="EPREX INJ 2.000 IU/ML"/>
        <s v="FEMAPLEX TAB 2,5MG"/>
        <s v="FERIPROX SYR 500ML"/>
        <s v="FOSMICIN INJ 1G"/>
        <s v="GAMUNEX INJ 10ML"/>
        <s v="HESROID TAB 500MG"/>
        <s v="HYDROMAL INF 500ML"/>
        <s v="HYPERHEP INJ 0,5ML"/>
        <s v="ICUNES INJ 100MCG/ML"/>
        <s v="KETOKONAZOL KRIM 2% 10G"/>
        <s v="KIDMIN INF 200ML"/>
        <s v="LASIX INJ 20MG/2ML"/>
        <s v="LETRAZ TAB 2,5MG"/>
        <s v="LODIA 2 TAB"/>
        <s v="MEIXAM INJ 1G"/>
        <s v="METFORMIN TAB 500MG LASA"/>
        <s v="METFORMIN TAB 850MG LASA"/>
        <s v="MIKONAZOL KRIM 10G"/>
        <s v="MINOSEP KUMUR 150ML"/>
        <s v="MOLCIN INF 400MG/250"/>
        <s v="NEW DIATAB TAB"/>
        <s v="NYMIKO DROP 100.000UI/ML"/>
        <s v="ONZAPIN TAB 5MG"/>
        <s v="PICYN INJ 1,5G"/>
        <s v="PIRASETAM INJ 3G/15ML LASA"/>
        <s v="PIROTOP CREAM 5 GR"/>
        <s v="PRECEDEX INJ 100 MCG/ML"/>
        <s v="RESPIRA TAB 400MG"/>
        <s v="RETAPHYL SR KAPS 300MG"/>
        <s v="RIFAMPISIN KAPS 600MG"/>
        <s v="RINCOBAL KAPS 500 MCG"/>
        <s v="SANDOSTATIN INJ 0,1MG/ML"/>
        <s v="SIMVASTATIN TAB 20MG"/>
        <s v="SINDROXOCIN INJ 10 MG"/>
        <s v="SISPLATIN  INJ 50MG (DANKOS)"/>
        <s v="SISPLATIN 10 INJ (DANKOS)"/>
        <s v="SOLUVIT N INJ"/>
        <s v="STILESCO TAB 100MG"/>
        <s v="TANTUM VERDE ORAL R 60ML"/>
        <s v="TANTUM VERDE ORAL R 120ML"/>
        <s v="TARCEVA TAB 150MG"/>
        <s v="TARCEVA TAB 100MG"/>
        <s v="TIOPOL INJ 0.5G"/>
        <s v="TRIHEKSIFENIDIL TAB 2MG"/>
        <s v="TRIOFUSIN 1000 INF"/>
        <s v="TYGACIL INJ 50MG/5ML"/>
        <s v="TYKERB TAB 250MG"/>
        <s v="URIXIN TAB 400MG"/>
        <s v="VAKSIN HEPATITIS B REKOMB 1ML"/>
        <s v="VALSARTAN NI FCT TAB 80MG"/>
        <s v="VALSARTAN NI FCT TAB 160MG"/>
        <s v="VERAPAMIL TAB 80 MG"/>
        <s v="VINORELSIN INJ 10 MG"/>
        <s v="VITALIPID N INFANT"/>
        <s v="WIDA D5-1/4 NS INF 500ML"/>
        <s v="ZINKID SIR 10MG/5ML 100ML"/>
        <s v="DIZEPAM TAB 5MG"/>
        <s v="PRONEURON KAPLET"/>
        <s v="CODIPRONT CUM EXP.CAP"/>
        <s v="NERFECO INJ"/>
        <s v="ONZAPIN TAB 10 MG"/>
        <s v="PELASTIN INJ 500MG"/>
        <s v="PROVERA TAB 10MG"/>
        <s v="REQUIP PD 24 HOUR TAB 8MG"/>
      </sharedItems>
    </cacheField>
    <cacheField name="Kategori" numFmtId="0">
      <sharedItems count="5">
        <s v="Umum"/>
        <s v="OBAT VOLETAIL"/>
        <s v="OBAT PSIKOTROPIK "/>
        <s v="OBAT NARKOTIKA"/>
        <s v="OBAT NARKOTIKA " u="1"/>
      </sharedItems>
    </cacheField>
    <cacheField name="BENTUK" numFmtId="0">
      <sharedItems/>
    </cacheField>
    <cacheField name="STOK AWAL" numFmtId="164">
      <sharedItems containsSemiMixedTypes="0" containsString="0" containsNumber="1" containsInteger="1" minValue="0" maxValue="250000"/>
    </cacheField>
    <cacheField name="MASUK" numFmtId="164">
      <sharedItems containsString="0" containsBlank="1" containsNumber="1" containsInteger="1" minValue="0" maxValue="276000"/>
    </cacheField>
    <cacheField name="KELUAR" numFmtId="164">
      <sharedItems containsString="0" containsBlank="1" containsNumber="1" containsInteger="1" minValue="0" maxValue="72300"/>
    </cacheField>
    <cacheField name="STOK AKHIR" numFmtId="164">
      <sharedItems containsSemiMixedTypes="0" containsString="0" containsNumber="1" containsInteger="1" minValue="0" maxValue="418900"/>
    </cacheField>
    <cacheField name="NILAI MODAL" numFmtId="164">
      <sharedItems containsSemiMixedTypes="0" containsString="0" containsNumber="1" minValue="0" maxValue="1234274027.844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0">
  <r>
    <n v="1"/>
    <d v="2016-01-31T00:00:00"/>
    <x v="0"/>
    <x v="0"/>
    <s v="T"/>
    <n v="80"/>
    <n v="0"/>
    <n v="0"/>
    <n v="80"/>
    <n v="3006400.3200000003"/>
  </r>
  <r>
    <n v="2"/>
    <d v="2016-01-31T00:00:00"/>
    <x v="1"/>
    <x v="0"/>
    <s v="T"/>
    <n v="130"/>
    <n v="0"/>
    <n v="10"/>
    <n v="120"/>
    <n v="4813512"/>
  </r>
  <r>
    <n v="3"/>
    <d v="2016-01-31T00:00:00"/>
    <x v="2"/>
    <x v="0"/>
    <s v="T"/>
    <n v="1010"/>
    <n v="0"/>
    <n v="10"/>
    <n v="1000"/>
    <n v="2743125"/>
  </r>
  <r>
    <n v="4"/>
    <d v="2016-01-31T00:00:00"/>
    <x v="3"/>
    <x v="0"/>
    <s v="I"/>
    <n v="0"/>
    <n v="2"/>
    <n v="2"/>
    <n v="0"/>
    <n v="0"/>
  </r>
  <r>
    <n v="5"/>
    <d v="2016-01-31T00:00:00"/>
    <x v="4"/>
    <x v="0"/>
    <s v="I"/>
    <n v="0"/>
    <n v="53"/>
    <n v="53"/>
    <n v="0"/>
    <n v="0"/>
  </r>
  <r>
    <n v="6"/>
    <d v="2016-01-31T00:00:00"/>
    <x v="5"/>
    <x v="0"/>
    <s v="I"/>
    <n v="0"/>
    <n v="63"/>
    <n v="63"/>
    <n v="0"/>
    <n v="0"/>
  </r>
  <r>
    <n v="7"/>
    <d v="2016-01-31T00:00:00"/>
    <x v="6"/>
    <x v="0"/>
    <s v="I"/>
    <n v="0"/>
    <n v="10"/>
    <n v="5"/>
    <n v="5"/>
    <n v="375000.01000000007"/>
  </r>
  <r>
    <n v="8"/>
    <d v="2016-01-31T00:00:00"/>
    <x v="7"/>
    <x v="0"/>
    <s v="I"/>
    <n v="3"/>
    <n v="0"/>
    <n v="3"/>
    <n v="0"/>
    <n v="0"/>
  </r>
  <r>
    <n v="9"/>
    <d v="2016-01-31T00:00:00"/>
    <x v="8"/>
    <x v="0"/>
    <s v="T"/>
    <n v="600"/>
    <n v="3000"/>
    <n v="1200"/>
    <n v="2400"/>
    <n v="2376000"/>
  </r>
  <r>
    <n v="10"/>
    <d v="2016-01-31T00:00:00"/>
    <x v="9"/>
    <x v="0"/>
    <s v="T"/>
    <n v="6250"/>
    <n v="0"/>
    <n v="2000"/>
    <n v="4250"/>
    <n v="3314995.7500000005"/>
  </r>
  <r>
    <n v="11"/>
    <d v="2016-01-31T00:00:00"/>
    <x v="10"/>
    <x v="0"/>
    <s v="E"/>
    <n v="141"/>
    <n v="0"/>
    <n v="53"/>
    <n v="88"/>
    <n v="3872000.0000000005"/>
  </r>
  <r>
    <n v="12"/>
    <d v="2016-01-31T00:00:00"/>
    <x v="11"/>
    <x v="0"/>
    <s v="T"/>
    <n v="3030"/>
    <n v="0"/>
    <n v="2280"/>
    <n v="750"/>
    <n v="4034250.0000000005"/>
  </r>
  <r>
    <n v="13"/>
    <d v="2016-01-31T00:00:00"/>
    <x v="12"/>
    <x v="0"/>
    <s v="I"/>
    <n v="112"/>
    <n v="120"/>
    <n v="95"/>
    <n v="137"/>
    <n v="207555000.41100001"/>
  </r>
  <r>
    <n v="14"/>
    <d v="2016-01-31T00:00:00"/>
    <x v="13"/>
    <x v="0"/>
    <s v="I"/>
    <n v="3"/>
    <n v="0"/>
    <n v="0"/>
    <n v="3"/>
    <n v="9323202.9000000004"/>
  </r>
  <r>
    <n v="15"/>
    <d v="2016-01-31T00:00:00"/>
    <x v="14"/>
    <x v="0"/>
    <s v="I"/>
    <n v="1"/>
    <n v="0"/>
    <n v="0"/>
    <n v="1"/>
    <n v="12426700.000000002"/>
  </r>
  <r>
    <n v="16"/>
    <d v="2016-01-31T00:00:00"/>
    <x v="15"/>
    <x v="0"/>
    <s v="T"/>
    <n v="6910"/>
    <n v="0"/>
    <n v="3200"/>
    <n v="3710"/>
    <n v="319052.58000000007"/>
  </r>
  <r>
    <n v="17"/>
    <d v="2016-01-31T00:00:00"/>
    <x v="16"/>
    <x v="0"/>
    <s v="N"/>
    <n v="6"/>
    <n v="0"/>
    <n v="0"/>
    <n v="6"/>
    <n v="561000"/>
  </r>
  <r>
    <n v="18"/>
    <d v="2016-01-31T00:00:00"/>
    <x v="17"/>
    <x v="0"/>
    <s v="T"/>
    <n v="20"/>
    <n v="0"/>
    <n v="0"/>
    <n v="20"/>
    <n v="130600.14"/>
  </r>
  <r>
    <n v="19"/>
    <d v="2016-01-31T00:00:00"/>
    <x v="18"/>
    <x v="0"/>
    <s v="T"/>
    <n v="80"/>
    <n v="0"/>
    <n v="0"/>
    <n v="80"/>
    <n v="346992.80000000005"/>
  </r>
  <r>
    <n v="20"/>
    <d v="2016-01-31T00:00:00"/>
    <x v="19"/>
    <x v="0"/>
    <s v="T"/>
    <n v="2400"/>
    <n v="0"/>
    <n v="600"/>
    <n v="1800"/>
    <n v="190792.80000000002"/>
  </r>
  <r>
    <n v="21"/>
    <d v="2016-01-31T00:00:00"/>
    <x v="20"/>
    <x v="0"/>
    <s v="S"/>
    <n v="12"/>
    <n v="0"/>
    <n v="10"/>
    <n v="2"/>
    <n v="5603.9940000000006"/>
  </r>
  <r>
    <n v="22"/>
    <d v="2016-01-31T00:00:00"/>
    <x v="21"/>
    <x v="0"/>
    <s v="I"/>
    <n v="264"/>
    <n v="0"/>
    <n v="99"/>
    <n v="165"/>
    <n v="19057500"/>
  </r>
  <r>
    <n v="23"/>
    <d v="2016-01-31T00:00:00"/>
    <x v="22"/>
    <x v="0"/>
    <s v="I"/>
    <n v="526"/>
    <n v="300"/>
    <n v="306"/>
    <n v="520"/>
    <n v="32032000.000000004"/>
  </r>
  <r>
    <n v="24"/>
    <d v="2016-01-31T00:00:00"/>
    <x v="23"/>
    <x v="0"/>
    <s v="I"/>
    <n v="63"/>
    <n v="0"/>
    <n v="0"/>
    <n v="63"/>
    <n v="4747050"/>
  </r>
  <r>
    <n v="25"/>
    <d v="2016-01-31T00:00:00"/>
    <x v="24"/>
    <x v="0"/>
    <s v="I"/>
    <n v="150"/>
    <n v="0"/>
    <n v="52"/>
    <n v="98"/>
    <n v="4116000.196"/>
  </r>
  <r>
    <n v="26"/>
    <d v="2016-01-31T00:00:00"/>
    <x v="25"/>
    <x v="0"/>
    <s v="I"/>
    <n v="62"/>
    <n v="0"/>
    <n v="0"/>
    <n v="62"/>
    <n v="2851999.8760000002"/>
  </r>
  <r>
    <n v="27"/>
    <d v="2016-01-31T00:00:00"/>
    <x v="26"/>
    <x v="0"/>
    <s v="I"/>
    <n v="6"/>
    <n v="0"/>
    <n v="0"/>
    <n v="6"/>
    <n v="390000.60000000003"/>
  </r>
  <r>
    <n v="28"/>
    <d v="2016-01-31T00:00:00"/>
    <x v="27"/>
    <x v="0"/>
    <s v="I"/>
    <n v="1330"/>
    <n v="0"/>
    <n v="219"/>
    <n v="1111"/>
    <n v="4246247.5550000006"/>
  </r>
  <r>
    <n v="29"/>
    <d v="2016-01-31T00:00:00"/>
    <x v="28"/>
    <x v="0"/>
    <s v="I"/>
    <n v="540"/>
    <n v="0"/>
    <n v="390"/>
    <n v="150"/>
    <n v="9256500"/>
  </r>
  <r>
    <n v="30"/>
    <d v="2016-01-31T00:00:00"/>
    <x v="29"/>
    <x v="0"/>
    <s v="T"/>
    <n v="5000"/>
    <n v="4200"/>
    <n v="300"/>
    <n v="8900"/>
    <n v="996817.79999999993"/>
  </r>
  <r>
    <n v="31"/>
    <d v="2016-01-31T00:00:00"/>
    <x v="30"/>
    <x v="0"/>
    <s v="T"/>
    <n v="8130"/>
    <n v="20490"/>
    <n v="11100"/>
    <n v="17520"/>
    <n v="5781600.0000000009"/>
  </r>
  <r>
    <n v="32"/>
    <d v="2016-01-31T00:00:00"/>
    <x v="31"/>
    <x v="0"/>
    <s v="T"/>
    <n v="8370"/>
    <n v="14850"/>
    <n v="8100"/>
    <n v="15120"/>
    <n v="2827440"/>
  </r>
  <r>
    <n v="33"/>
    <d v="2016-01-31T00:00:00"/>
    <x v="32"/>
    <x v="0"/>
    <s v="I"/>
    <n v="75"/>
    <n v="0"/>
    <n v="0"/>
    <n v="75"/>
    <n v="506249.70000000007"/>
  </r>
  <r>
    <n v="34"/>
    <d v="2016-01-31T00:00:00"/>
    <x v="33"/>
    <x v="0"/>
    <s v="T"/>
    <n v="10600"/>
    <n v="0"/>
    <n v="2800"/>
    <n v="7800"/>
    <n v="2121576.6"/>
  </r>
  <r>
    <n v="35"/>
    <d v="2016-01-31T00:00:00"/>
    <x v="34"/>
    <x v="0"/>
    <s v="S"/>
    <n v="7"/>
    <n v="0"/>
    <n v="7"/>
    <n v="0"/>
    <n v="0"/>
  </r>
  <r>
    <n v="36"/>
    <d v="2016-01-31T00:00:00"/>
    <x v="35"/>
    <x v="0"/>
    <s v="I"/>
    <n v="2730"/>
    <n v="0"/>
    <n v="1880"/>
    <n v="850"/>
    <n v="4334996.5999999996"/>
  </r>
  <r>
    <n v="37"/>
    <d v="2016-01-31T00:00:00"/>
    <x v="36"/>
    <x v="0"/>
    <s v="T"/>
    <n v="1280"/>
    <n v="0"/>
    <n v="0"/>
    <n v="1280"/>
    <n v="10019750.4"/>
  </r>
  <r>
    <n v="38"/>
    <d v="2016-01-31T00:00:00"/>
    <x v="37"/>
    <x v="0"/>
    <s v="I"/>
    <n v="8"/>
    <n v="0"/>
    <n v="0"/>
    <n v="8"/>
    <n v="87120"/>
  </r>
  <r>
    <n v="39"/>
    <d v="2016-01-31T00:00:00"/>
    <x v="38"/>
    <x v="0"/>
    <s v="S"/>
    <n v="107"/>
    <n v="0"/>
    <n v="55"/>
    <n v="52"/>
    <n v="109194.8"/>
  </r>
  <r>
    <n v="40"/>
    <d v="2016-01-31T00:00:00"/>
    <x v="39"/>
    <x v="0"/>
    <s v="T"/>
    <n v="4000"/>
    <n v="0"/>
    <n v="1000"/>
    <n v="3000"/>
    <n v="224400.00000000003"/>
  </r>
  <r>
    <n v="41"/>
    <d v="2016-01-31T00:00:00"/>
    <x v="40"/>
    <x v="0"/>
    <s v="I"/>
    <n v="27"/>
    <n v="0"/>
    <n v="0"/>
    <n v="27"/>
    <n v="2137449.6"/>
  </r>
  <r>
    <n v="42"/>
    <d v="2016-01-31T00:00:00"/>
    <x v="41"/>
    <x v="0"/>
    <s v="I"/>
    <n v="3020"/>
    <n v="0"/>
    <n v="1940"/>
    <n v="1080"/>
    <n v="12414600.000000002"/>
  </r>
  <r>
    <n v="43"/>
    <d v="2016-01-31T00:00:00"/>
    <x v="42"/>
    <x v="0"/>
    <s v="I"/>
    <n v="520"/>
    <n v="0"/>
    <n v="520"/>
    <n v="0"/>
    <n v="0"/>
  </r>
  <r>
    <n v="44"/>
    <d v="2016-01-31T00:00:00"/>
    <x v="43"/>
    <x v="0"/>
    <s v="I"/>
    <n v="780"/>
    <n v="0"/>
    <n v="737"/>
    <n v="43"/>
    <n v="676390"/>
  </r>
  <r>
    <n v="45"/>
    <d v="2016-01-31T00:00:00"/>
    <x v="44"/>
    <x v="0"/>
    <s v="T"/>
    <n v="396"/>
    <n v="0"/>
    <n v="396"/>
    <n v="0"/>
    <n v="0"/>
  </r>
  <r>
    <n v="46"/>
    <d v="2016-01-31T00:00:00"/>
    <x v="45"/>
    <x v="0"/>
    <s v="T"/>
    <n v="0"/>
    <n v="300"/>
    <n v="0"/>
    <n v="300"/>
    <n v="2321550"/>
  </r>
  <r>
    <n v="47"/>
    <d v="2016-01-31T00:00:00"/>
    <x v="46"/>
    <x v="0"/>
    <s v="T"/>
    <n v="1596"/>
    <n v="7756"/>
    <n v="6384"/>
    <n v="2968"/>
    <n v="94976296.800000012"/>
  </r>
  <r>
    <n v="48"/>
    <d v="2016-01-31T00:00:00"/>
    <x v="47"/>
    <x v="0"/>
    <s v="I"/>
    <n v="296"/>
    <n v="0"/>
    <n v="126"/>
    <n v="170"/>
    <n v="41083339"/>
  </r>
  <r>
    <n v="49"/>
    <d v="2016-01-31T00:00:00"/>
    <x v="48"/>
    <x v="0"/>
    <s v="T"/>
    <n v="1650"/>
    <n v="0"/>
    <n v="120"/>
    <n v="1530"/>
    <n v="65177541.000000007"/>
  </r>
  <r>
    <n v="50"/>
    <d v="2016-01-31T00:00:00"/>
    <x v="49"/>
    <x v="0"/>
    <s v="T"/>
    <n v="2610"/>
    <n v="0"/>
    <n v="120"/>
    <n v="2490"/>
    <n v="21857220"/>
  </r>
  <r>
    <n v="51"/>
    <d v="2016-01-31T00:00:00"/>
    <x v="50"/>
    <x v="0"/>
    <s v="T"/>
    <n v="63100"/>
    <n v="0"/>
    <n v="17500"/>
    <n v="45600"/>
    <n v="5116320"/>
  </r>
  <r>
    <n v="52"/>
    <d v="2016-01-31T00:00:00"/>
    <x v="51"/>
    <x v="0"/>
    <s v="I"/>
    <n v="270"/>
    <n v="3900"/>
    <n v="3610"/>
    <n v="560"/>
    <n v="1867096.0000000002"/>
  </r>
  <r>
    <n v="53"/>
    <d v="2016-01-31T00:00:00"/>
    <x v="52"/>
    <x v="0"/>
    <s v="T"/>
    <n v="900"/>
    <n v="0"/>
    <n v="900"/>
    <n v="0"/>
    <n v="0"/>
  </r>
  <r>
    <n v="54"/>
    <d v="2016-01-31T00:00:00"/>
    <x v="53"/>
    <x v="0"/>
    <s v="I"/>
    <n v="3640"/>
    <n v="0"/>
    <n v="440"/>
    <n v="3200"/>
    <n v="28800640.000000004"/>
  </r>
  <r>
    <n v="55"/>
    <d v="2016-01-31T00:00:00"/>
    <x v="54"/>
    <x v="0"/>
    <s v="T"/>
    <n v="6500"/>
    <n v="0"/>
    <n v="4500"/>
    <n v="2000"/>
    <n v="1980000.0000000002"/>
  </r>
  <r>
    <n v="56"/>
    <d v="2016-01-31T00:00:00"/>
    <x v="55"/>
    <x v="0"/>
    <s v="T"/>
    <n v="22400"/>
    <n v="0"/>
    <n v="5400"/>
    <n v="17000"/>
    <n v="1971915.0000000002"/>
  </r>
  <r>
    <n v="57"/>
    <d v="2016-01-31T00:00:00"/>
    <x v="56"/>
    <x v="0"/>
    <s v="T"/>
    <n v="400"/>
    <n v="300"/>
    <n v="400"/>
    <n v="300"/>
    <n v="71098.5"/>
  </r>
  <r>
    <n v="58"/>
    <d v="2016-01-31T00:00:00"/>
    <x v="57"/>
    <x v="0"/>
    <s v="T"/>
    <n v="2400"/>
    <n v="0"/>
    <n v="1400"/>
    <n v="1000"/>
    <n v="345004"/>
  </r>
  <r>
    <n v="59"/>
    <d v="2016-01-31T00:00:00"/>
    <x v="58"/>
    <x v="0"/>
    <s v="M"/>
    <n v="2"/>
    <n v="0"/>
    <n v="1"/>
    <n v="1"/>
    <n v="3223.0000000000005"/>
  </r>
  <r>
    <n v="60"/>
    <d v="2016-01-31T00:00:00"/>
    <x v="59"/>
    <x v="0"/>
    <s v="T"/>
    <n v="4800"/>
    <n v="0"/>
    <n v="840"/>
    <n v="3960"/>
    <n v="13068000.000000002"/>
  </r>
  <r>
    <n v="61"/>
    <d v="2016-01-31T00:00:00"/>
    <x v="60"/>
    <x v="0"/>
    <s v="I"/>
    <n v="0"/>
    <n v="50"/>
    <n v="15"/>
    <n v="35"/>
    <n v="1078000"/>
  </r>
  <r>
    <n v="62"/>
    <d v="2016-01-31T00:00:00"/>
    <x v="61"/>
    <x v="0"/>
    <s v="I"/>
    <n v="5233"/>
    <n v="0"/>
    <n v="1633"/>
    <n v="3600"/>
    <n v="7108200.0000000009"/>
  </r>
  <r>
    <n v="63"/>
    <d v="2016-01-31T00:00:00"/>
    <x v="62"/>
    <x v="0"/>
    <s v="T"/>
    <n v="100"/>
    <n v="0"/>
    <n v="0"/>
    <n v="100"/>
    <n v="7030.1"/>
  </r>
  <r>
    <n v="64"/>
    <d v="2016-01-31T00:00:00"/>
    <x v="63"/>
    <x v="0"/>
    <s v="I"/>
    <n v="154"/>
    <n v="100"/>
    <n v="60"/>
    <n v="194"/>
    <n v="22945835"/>
  </r>
  <r>
    <n v="65"/>
    <d v="2016-01-31T00:00:00"/>
    <x v="64"/>
    <x v="0"/>
    <s v="M"/>
    <n v="15"/>
    <n v="0"/>
    <n v="0"/>
    <n v="15"/>
    <n v="51034.500000000007"/>
  </r>
  <r>
    <n v="66"/>
    <d v="2016-01-31T00:00:00"/>
    <x v="65"/>
    <x v="0"/>
    <s v="N"/>
    <n v="59"/>
    <n v="0"/>
    <n v="59"/>
    <n v="0"/>
    <n v="0"/>
  </r>
  <r>
    <n v="67"/>
    <d v="2016-01-31T00:00:00"/>
    <x v="66"/>
    <x v="0"/>
    <s v="I"/>
    <n v="50"/>
    <n v="0"/>
    <n v="50"/>
    <n v="0"/>
    <n v="0"/>
  </r>
  <r>
    <n v="68"/>
    <d v="2016-01-31T00:00:00"/>
    <x v="67"/>
    <x v="0"/>
    <s v="T"/>
    <n v="3860"/>
    <n v="0"/>
    <n v="660"/>
    <n v="3200"/>
    <n v="14400320.000000002"/>
  </r>
  <r>
    <n v="69"/>
    <d v="2016-01-31T00:00:00"/>
    <x v="68"/>
    <x v="0"/>
    <s v="U"/>
    <n v="25"/>
    <n v="0"/>
    <n v="0"/>
    <n v="25"/>
    <n v="62899.999250000001"/>
  </r>
  <r>
    <n v="70"/>
    <d v="2016-01-31T00:00:00"/>
    <x v="69"/>
    <x v="0"/>
    <s v="U"/>
    <n v="7"/>
    <n v="0"/>
    <n v="7"/>
    <n v="0"/>
    <n v="0"/>
  </r>
  <r>
    <n v="71"/>
    <d v="2016-01-31T00:00:00"/>
    <x v="70"/>
    <x v="0"/>
    <s v="U"/>
    <n v="33"/>
    <n v="0"/>
    <n v="2"/>
    <n v="31"/>
    <n v="1191670.8759999999"/>
  </r>
  <r>
    <n v="72"/>
    <d v="2016-01-31T00:00:00"/>
    <x v="71"/>
    <x v="0"/>
    <s v="S"/>
    <n v="7"/>
    <n v="0"/>
    <n v="0"/>
    <n v="7"/>
    <n v="151102.02799999999"/>
  </r>
  <r>
    <n v="73"/>
    <d v="2016-01-31T00:00:00"/>
    <x v="72"/>
    <x v="0"/>
    <s v="U"/>
    <n v="24"/>
    <n v="0"/>
    <n v="4"/>
    <n v="20"/>
    <n v="24992.000000000004"/>
  </r>
  <r>
    <n v="74"/>
    <d v="2016-01-31T00:00:00"/>
    <x v="73"/>
    <x v="0"/>
    <s v="I"/>
    <n v="90"/>
    <n v="240"/>
    <n v="70"/>
    <n v="260"/>
    <n v="2547974"/>
  </r>
  <r>
    <n v="75"/>
    <d v="2016-01-31T00:00:00"/>
    <x v="74"/>
    <x v="0"/>
    <s v="U"/>
    <n v="2"/>
    <n v="0"/>
    <n v="0"/>
    <n v="2"/>
    <n v="234999.6"/>
  </r>
  <r>
    <n v="76"/>
    <d v="2016-01-31T00:00:00"/>
    <x v="75"/>
    <x v="0"/>
    <s v="U"/>
    <n v="165"/>
    <n v="0"/>
    <n v="38"/>
    <n v="127"/>
    <n v="9258338.1000000015"/>
  </r>
  <r>
    <n v="77"/>
    <d v="2016-01-31T00:00:00"/>
    <x v="76"/>
    <x v="0"/>
    <s v="U"/>
    <n v="199"/>
    <n v="0"/>
    <n v="10"/>
    <n v="189"/>
    <n v="287317.80000000005"/>
  </r>
  <r>
    <n v="78"/>
    <d v="2016-01-31T00:00:00"/>
    <x v="77"/>
    <x v="0"/>
    <s v="I"/>
    <n v="9"/>
    <n v="0"/>
    <n v="0"/>
    <n v="9"/>
    <n v="31256.973000000002"/>
  </r>
  <r>
    <n v="79"/>
    <d v="2016-01-31T00:00:00"/>
    <x v="78"/>
    <x v="0"/>
    <s v="T"/>
    <n v="180"/>
    <n v="330"/>
    <n v="510"/>
    <n v="0"/>
    <n v="0"/>
  </r>
  <r>
    <n v="80"/>
    <d v="2016-01-31T00:00:00"/>
    <x v="79"/>
    <x v="0"/>
    <s v="S"/>
    <n v="2"/>
    <n v="0"/>
    <n v="0"/>
    <n v="2"/>
    <n v="66000"/>
  </r>
  <r>
    <n v="81"/>
    <d v="2016-01-31T00:00:00"/>
    <x v="80"/>
    <x v="0"/>
    <s v="S"/>
    <n v="9"/>
    <n v="0"/>
    <n v="0"/>
    <n v="9"/>
    <n v="215820.00000000003"/>
  </r>
  <r>
    <n v="82"/>
    <d v="2016-01-31T00:00:00"/>
    <x v="81"/>
    <x v="0"/>
    <s v="T"/>
    <n v="50"/>
    <n v="0"/>
    <n v="0"/>
    <n v="50"/>
    <n v="67210"/>
  </r>
  <r>
    <n v="83"/>
    <d v="2016-01-31T00:00:00"/>
    <x v="82"/>
    <x v="0"/>
    <s v="S"/>
    <n v="1"/>
    <n v="0"/>
    <n v="1"/>
    <n v="0"/>
    <n v="0"/>
  </r>
  <r>
    <n v="84"/>
    <d v="2016-01-31T00:00:00"/>
    <x v="83"/>
    <x v="0"/>
    <s v="T"/>
    <n v="3360"/>
    <n v="12300"/>
    <n v="9720"/>
    <n v="5940"/>
    <n v="3828924.0000000005"/>
  </r>
  <r>
    <n v="85"/>
    <d v="2016-01-31T00:00:00"/>
    <x v="84"/>
    <x v="0"/>
    <s v="I"/>
    <n v="225"/>
    <n v="0"/>
    <n v="80"/>
    <n v="145"/>
    <n v="44080000.580000006"/>
  </r>
  <r>
    <n v="86"/>
    <d v="2016-01-31T00:00:00"/>
    <x v="85"/>
    <x v="0"/>
    <s v="T"/>
    <n v="14"/>
    <n v="0"/>
    <n v="0"/>
    <n v="14"/>
    <n v="215600.00000000003"/>
  </r>
  <r>
    <n v="87"/>
    <d v="2016-01-31T00:00:00"/>
    <x v="86"/>
    <x v="0"/>
    <s v="I"/>
    <n v="42"/>
    <n v="73"/>
    <n v="44"/>
    <n v="71"/>
    <n v="156839014.20000002"/>
  </r>
  <r>
    <n v="88"/>
    <d v="2016-01-31T00:00:00"/>
    <x v="87"/>
    <x v="0"/>
    <s v="I"/>
    <n v="120"/>
    <n v="0"/>
    <n v="15"/>
    <n v="105"/>
    <n v="13120222.500000002"/>
  </r>
  <r>
    <n v="89"/>
    <d v="2016-01-31T00:00:00"/>
    <x v="88"/>
    <x v="0"/>
    <s v="T"/>
    <n v="270"/>
    <n v="0"/>
    <n v="150"/>
    <n v="120"/>
    <n v="821436.00000000012"/>
  </r>
  <r>
    <n v="90"/>
    <d v="2016-01-31T00:00:00"/>
    <x v="89"/>
    <x v="0"/>
    <s v="T"/>
    <n v="60"/>
    <n v="0"/>
    <n v="0"/>
    <n v="60"/>
    <n v="761442.00000000012"/>
  </r>
  <r>
    <n v="91"/>
    <d v="2016-01-31T00:00:00"/>
    <x v="90"/>
    <x v="0"/>
    <s v="I"/>
    <n v="6"/>
    <n v="0"/>
    <n v="1"/>
    <n v="5"/>
    <n v="6241097.5000000009"/>
  </r>
  <r>
    <n v="92"/>
    <d v="2016-01-31T00:00:00"/>
    <x v="91"/>
    <x v="0"/>
    <s v="O"/>
    <n v="10"/>
    <n v="0"/>
    <n v="10"/>
    <n v="0"/>
    <n v="0"/>
  </r>
  <r>
    <n v="93"/>
    <d v="2016-01-31T00:00:00"/>
    <x v="92"/>
    <x v="0"/>
    <s v="O"/>
    <n v="70"/>
    <n v="0"/>
    <n v="0"/>
    <n v="70"/>
    <n v="685300"/>
  </r>
  <r>
    <n v="94"/>
    <d v="2016-01-31T00:00:00"/>
    <x v="93"/>
    <x v="0"/>
    <s v="T"/>
    <n v="40"/>
    <n v="0"/>
    <n v="0"/>
    <n v="40"/>
    <n v="1034272.8"/>
  </r>
  <r>
    <n v="95"/>
    <d v="2016-01-31T00:00:00"/>
    <x v="94"/>
    <x v="0"/>
    <s v="I"/>
    <n v="105"/>
    <n v="560"/>
    <n v="215"/>
    <n v="450"/>
    <n v="13860000.000000002"/>
  </r>
  <r>
    <n v="96"/>
    <d v="2016-01-31T00:00:00"/>
    <x v="95"/>
    <x v="0"/>
    <s v="I"/>
    <n v="230"/>
    <n v="270"/>
    <n v="140"/>
    <n v="360"/>
    <n v="9216108"/>
  </r>
  <r>
    <n v="97"/>
    <d v="2016-01-31T00:00:00"/>
    <x v="96"/>
    <x v="0"/>
    <s v="U"/>
    <n v="59"/>
    <n v="0"/>
    <n v="59"/>
    <n v="0"/>
    <n v="0"/>
  </r>
  <r>
    <n v="98"/>
    <d v="2016-01-31T00:00:00"/>
    <x v="97"/>
    <x v="0"/>
    <s v="T"/>
    <n v="26760"/>
    <n v="15000"/>
    <n v="26760"/>
    <n v="15000"/>
    <n v="8250000.0000000009"/>
  </r>
  <r>
    <n v="99"/>
    <d v="2016-01-31T00:00:00"/>
    <x v="98"/>
    <x v="0"/>
    <s v="I"/>
    <n v="178"/>
    <n v="240"/>
    <n v="178"/>
    <n v="240"/>
    <n v="45599928"/>
  </r>
  <r>
    <n v="100"/>
    <d v="2016-01-31T00:00:00"/>
    <x v="99"/>
    <x v="0"/>
    <s v="I"/>
    <n v="0"/>
    <n v="155"/>
    <n v="0"/>
    <n v="155"/>
    <n v="63239984.500000007"/>
  </r>
  <r>
    <n v="101"/>
    <d v="2016-01-31T00:00:00"/>
    <x v="100"/>
    <x v="0"/>
    <s v="I"/>
    <n v="122"/>
    <n v="0"/>
    <n v="20"/>
    <n v="102"/>
    <n v="17747235"/>
  </r>
  <r>
    <n v="102"/>
    <d v="2016-01-31T00:00:00"/>
    <x v="101"/>
    <x v="0"/>
    <s v="T"/>
    <n v="200"/>
    <n v="0"/>
    <n v="0"/>
    <n v="200"/>
    <n v="461199.2"/>
  </r>
  <r>
    <n v="103"/>
    <d v="2016-01-31T00:00:00"/>
    <x v="102"/>
    <x v="0"/>
    <s v="T"/>
    <n v="0"/>
    <n v="84"/>
    <n v="84"/>
    <n v="0"/>
    <n v="0"/>
  </r>
  <r>
    <n v="104"/>
    <d v="2016-01-31T00:00:00"/>
    <x v="103"/>
    <x v="0"/>
    <s v="T"/>
    <n v="0"/>
    <n v="2128"/>
    <n v="2128"/>
    <n v="0"/>
    <n v="0"/>
  </r>
  <r>
    <n v="105"/>
    <d v="2016-01-31T00:00:00"/>
    <x v="104"/>
    <x v="0"/>
    <s v="T"/>
    <n v="10"/>
    <n v="0"/>
    <n v="0"/>
    <n v="10"/>
    <n v="39435"/>
  </r>
  <r>
    <n v="106"/>
    <d v="2016-01-31T00:00:00"/>
    <x v="105"/>
    <x v="0"/>
    <s v="I"/>
    <n v="210"/>
    <n v="0"/>
    <n v="0"/>
    <n v="210"/>
    <n v="6425958.0000000009"/>
  </r>
  <r>
    <n v="107"/>
    <d v="2016-01-31T00:00:00"/>
    <x v="106"/>
    <x v="0"/>
    <s v="T"/>
    <n v="1800"/>
    <n v="0"/>
    <n v="800"/>
    <n v="1000"/>
    <n v="1006500.0000000001"/>
  </r>
  <r>
    <n v="108"/>
    <d v="2016-01-31T00:00:00"/>
    <x v="107"/>
    <x v="0"/>
    <s v="T"/>
    <n v="50"/>
    <n v="0"/>
    <n v="0"/>
    <n v="50"/>
    <n v="113349.50000000001"/>
  </r>
  <r>
    <n v="109"/>
    <d v="2016-01-31T00:00:00"/>
    <x v="108"/>
    <x v="0"/>
    <s v="T"/>
    <n v="1140"/>
    <n v="0"/>
    <n v="210"/>
    <n v="930"/>
    <n v="7855617.0000000009"/>
  </r>
  <r>
    <n v="110"/>
    <d v="2016-01-31T00:00:00"/>
    <x v="109"/>
    <x v="0"/>
    <s v="T"/>
    <n v="0"/>
    <n v="1050"/>
    <n v="500"/>
    <n v="550"/>
    <n v="8799725"/>
  </r>
  <r>
    <n v="111"/>
    <d v="2016-01-31T00:00:00"/>
    <x v="110"/>
    <x v="0"/>
    <s v="I"/>
    <n v="5"/>
    <n v="0"/>
    <n v="0"/>
    <n v="5"/>
    <n v="970200.00000000012"/>
  </r>
  <r>
    <n v="112"/>
    <d v="2016-01-31T00:00:00"/>
    <x v="111"/>
    <x v="0"/>
    <s v="I"/>
    <n v="310"/>
    <n v="0"/>
    <n v="240"/>
    <n v="70"/>
    <n v="6509965.0000000009"/>
  </r>
  <r>
    <n v="113"/>
    <d v="2016-01-31T00:00:00"/>
    <x v="112"/>
    <x v="0"/>
    <s v="I"/>
    <n v="510"/>
    <n v="0"/>
    <n v="180"/>
    <n v="330"/>
    <n v="7260000.0000000009"/>
  </r>
  <r>
    <n v="114"/>
    <d v="2016-01-31T00:00:00"/>
    <x v="113"/>
    <x v="0"/>
    <s v="T"/>
    <n v="450"/>
    <n v="0"/>
    <n v="230"/>
    <n v="220"/>
    <n v="1540000.8800000001"/>
  </r>
  <r>
    <n v="115"/>
    <d v="2016-01-31T00:00:00"/>
    <x v="114"/>
    <x v="0"/>
    <s v="I"/>
    <n v="230"/>
    <n v="0"/>
    <n v="119"/>
    <n v="111"/>
    <n v="22088988.900000002"/>
  </r>
  <r>
    <n v="116"/>
    <d v="2016-01-31T00:00:00"/>
    <x v="115"/>
    <x v="0"/>
    <s v="I"/>
    <n v="20"/>
    <n v="0"/>
    <n v="20"/>
    <n v="0"/>
    <n v="0"/>
  </r>
  <r>
    <n v="117"/>
    <d v="2016-01-31T00:00:00"/>
    <x v="116"/>
    <x v="0"/>
    <s v="I"/>
    <n v="64"/>
    <n v="0"/>
    <n v="64"/>
    <n v="0"/>
    <n v="0"/>
  </r>
  <r>
    <n v="118"/>
    <d v="2016-01-31T00:00:00"/>
    <x v="117"/>
    <x v="0"/>
    <s v="I"/>
    <n v="30"/>
    <n v="0"/>
    <n v="0"/>
    <n v="30"/>
    <n v="6560999.9399999995"/>
  </r>
  <r>
    <n v="119"/>
    <d v="2016-01-31T00:00:00"/>
    <x v="118"/>
    <x v="0"/>
    <s v="N"/>
    <n v="8600"/>
    <n v="5660"/>
    <n v="1700"/>
    <n v="12560"/>
    <n v="75228120"/>
  </r>
  <r>
    <n v="120"/>
    <d v="2016-01-31T00:00:00"/>
    <x v="119"/>
    <x v="0"/>
    <s v="S"/>
    <n v="1"/>
    <n v="0"/>
    <n v="0"/>
    <n v="1"/>
    <n v="15675.000000000002"/>
  </r>
  <r>
    <n v="121"/>
    <d v="2016-01-31T00:00:00"/>
    <x v="120"/>
    <x v="0"/>
    <s v="S"/>
    <n v="1"/>
    <n v="0"/>
    <n v="0"/>
    <n v="1"/>
    <n v="44000"/>
  </r>
  <r>
    <n v="122"/>
    <d v="2016-01-31T00:00:00"/>
    <x v="121"/>
    <x v="0"/>
    <s v="T"/>
    <n v="80"/>
    <n v="0"/>
    <n v="0"/>
    <n v="80"/>
    <n v="638880"/>
  </r>
  <r>
    <n v="123"/>
    <d v="2016-01-31T00:00:00"/>
    <x v="122"/>
    <x v="0"/>
    <s v="T"/>
    <n v="2540"/>
    <n v="10200"/>
    <n v="2940"/>
    <n v="9800"/>
    <n v="7308840.0000000009"/>
  </r>
  <r>
    <n v="124"/>
    <d v="2016-01-31T00:00:00"/>
    <x v="123"/>
    <x v="0"/>
    <s v="T"/>
    <n v="11802"/>
    <n v="4620"/>
    <n v="5166"/>
    <n v="11256"/>
    <n v="0"/>
  </r>
  <r>
    <n v="125"/>
    <d v="2016-01-31T00:00:00"/>
    <x v="124"/>
    <x v="0"/>
    <s v="I"/>
    <n v="260"/>
    <n v="0"/>
    <n v="108"/>
    <n v="152"/>
    <n v="1896884.0000000002"/>
  </r>
  <r>
    <n v="126"/>
    <d v="2016-01-31T00:00:00"/>
    <x v="125"/>
    <x v="0"/>
    <s v="I"/>
    <n v="2603"/>
    <n v="0"/>
    <n v="1948"/>
    <n v="655"/>
    <n v="21615000"/>
  </r>
  <r>
    <n v="127"/>
    <d v="2016-01-31T00:00:00"/>
    <x v="126"/>
    <x v="0"/>
    <s v="I"/>
    <n v="1133"/>
    <n v="0"/>
    <n v="300"/>
    <n v="833"/>
    <n v="213247750.10000002"/>
  </r>
  <r>
    <n v="128"/>
    <d v="2016-01-31T00:00:00"/>
    <x v="127"/>
    <x v="0"/>
    <s v="I"/>
    <n v="3750"/>
    <n v="0"/>
    <n v="980"/>
    <n v="2770"/>
    <n v="227138615.00000003"/>
  </r>
  <r>
    <n v="129"/>
    <d v="2016-01-31T00:00:00"/>
    <x v="128"/>
    <x v="0"/>
    <s v="I"/>
    <n v="449"/>
    <n v="0"/>
    <n v="300"/>
    <n v="149"/>
    <n v="36877500"/>
  </r>
  <r>
    <n v="130"/>
    <d v="2016-01-31T00:00:00"/>
    <x v="129"/>
    <x v="0"/>
    <s v="I"/>
    <n v="32"/>
    <n v="44"/>
    <n v="62"/>
    <n v="14"/>
    <n v="5593002.8000000007"/>
  </r>
  <r>
    <n v="131"/>
    <d v="2016-01-31T00:00:00"/>
    <x v="130"/>
    <x v="0"/>
    <s v="T"/>
    <n v="2400"/>
    <n v="0"/>
    <n v="1200"/>
    <n v="1200"/>
    <n v="2356794"/>
  </r>
  <r>
    <n v="132"/>
    <d v="2016-01-31T00:00:00"/>
    <x v="131"/>
    <x v="0"/>
    <s v="I"/>
    <n v="70"/>
    <n v="0"/>
    <n v="10"/>
    <n v="60"/>
    <n v="34499982"/>
  </r>
  <r>
    <n v="133"/>
    <d v="2016-01-31T00:00:00"/>
    <x v="132"/>
    <x v="0"/>
    <s v="I"/>
    <n v="270"/>
    <n v="0"/>
    <n v="140"/>
    <n v="130"/>
    <n v="39650039"/>
  </r>
  <r>
    <n v="134"/>
    <d v="2016-01-31T00:00:00"/>
    <x v="133"/>
    <x v="0"/>
    <s v="T"/>
    <n v="700"/>
    <n v="0"/>
    <n v="100"/>
    <n v="600"/>
    <n v="1219798.8"/>
  </r>
  <r>
    <n v="135"/>
    <d v="2016-01-31T00:00:00"/>
    <x v="134"/>
    <x v="0"/>
    <s v="P"/>
    <n v="7020"/>
    <n v="0"/>
    <n v="2100"/>
    <n v="4920"/>
    <n v="42803508"/>
  </r>
  <r>
    <n v="136"/>
    <d v="2016-01-31T00:00:00"/>
    <x v="135"/>
    <x v="0"/>
    <s v="I"/>
    <n v="201"/>
    <n v="0"/>
    <n v="40"/>
    <n v="161"/>
    <n v="44275000"/>
  </r>
  <r>
    <n v="137"/>
    <d v="2016-01-31T00:00:00"/>
    <x v="136"/>
    <x v="0"/>
    <s v="U"/>
    <n v="41"/>
    <n v="0"/>
    <n v="0"/>
    <n v="41"/>
    <n v="730620.00000000012"/>
  </r>
  <r>
    <n v="138"/>
    <d v="2016-01-31T00:00:00"/>
    <x v="137"/>
    <x v="0"/>
    <s v="U"/>
    <n v="41"/>
    <n v="0"/>
    <n v="11"/>
    <n v="30"/>
    <n v="980100.00000000012"/>
  </r>
  <r>
    <n v="139"/>
    <d v="2016-01-31T00:00:00"/>
    <x v="138"/>
    <x v="0"/>
    <s v="I"/>
    <n v="39700"/>
    <n v="21600"/>
    <n v="9100"/>
    <n v="52200"/>
    <n v="82455120"/>
  </r>
  <r>
    <n v="140"/>
    <d v="2016-01-31T00:00:00"/>
    <x v="139"/>
    <x v="0"/>
    <s v="T"/>
    <n v="12000"/>
    <n v="21500"/>
    <n v="9000"/>
    <n v="24500"/>
    <n v="1670900.0000000002"/>
  </r>
  <r>
    <n v="141"/>
    <d v="2016-01-31T00:00:00"/>
    <x v="140"/>
    <x v="0"/>
    <s v="T"/>
    <n v="2200"/>
    <n v="0"/>
    <n v="2200"/>
    <n v="0"/>
    <n v="0"/>
  </r>
  <r>
    <n v="142"/>
    <d v="2016-01-31T00:00:00"/>
    <x v="141"/>
    <x v="0"/>
    <s v="T"/>
    <n v="7300"/>
    <n v="0"/>
    <n v="300"/>
    <n v="7000"/>
    <n v="19550300"/>
  </r>
  <r>
    <n v="143"/>
    <d v="2016-01-31T00:00:00"/>
    <x v="142"/>
    <x v="0"/>
    <s v="T"/>
    <n v="1300"/>
    <n v="0"/>
    <n v="300"/>
    <n v="1000"/>
    <n v="1679700.0000000002"/>
  </r>
  <r>
    <n v="144"/>
    <d v="2016-01-31T00:00:00"/>
    <x v="143"/>
    <x v="0"/>
    <s v="I"/>
    <n v="1360"/>
    <n v="480"/>
    <n v="370"/>
    <n v="1470"/>
    <n v="164639706"/>
  </r>
  <r>
    <n v="145"/>
    <d v="2016-01-31T00:00:00"/>
    <x v="144"/>
    <x v="0"/>
    <s v="U"/>
    <n v="77"/>
    <n v="30"/>
    <n v="78"/>
    <n v="29"/>
    <n v="289492.5"/>
  </r>
  <r>
    <n v="146"/>
    <d v="2016-01-31T00:00:00"/>
    <x v="145"/>
    <x v="0"/>
    <s v="T"/>
    <n v="2800"/>
    <n v="0"/>
    <n v="0"/>
    <n v="2800"/>
    <n v="378008.4"/>
  </r>
  <r>
    <n v="147"/>
    <d v="2016-01-31T00:00:00"/>
    <x v="146"/>
    <x v="0"/>
    <s v="I"/>
    <n v="5500"/>
    <n v="0"/>
    <n v="1520"/>
    <n v="3980"/>
    <n v="30646000.000000004"/>
  </r>
  <r>
    <n v="148"/>
    <d v="2016-01-31T00:00:00"/>
    <x v="147"/>
    <x v="0"/>
    <s v="I"/>
    <n v="2697"/>
    <n v="0"/>
    <n v="900"/>
    <n v="1797"/>
    <n v="12429489.600000001"/>
  </r>
  <r>
    <n v="149"/>
    <d v="2016-01-31T00:00:00"/>
    <x v="148"/>
    <x v="0"/>
    <s v="I"/>
    <n v="869"/>
    <n v="3400"/>
    <n v="1989"/>
    <n v="2280"/>
    <n v="14295600.000000002"/>
  </r>
  <r>
    <n v="150"/>
    <d v="2016-01-31T00:00:00"/>
    <x v="149"/>
    <x v="0"/>
    <s v="I"/>
    <n v="2320"/>
    <n v="0"/>
    <n v="1080"/>
    <n v="1240"/>
    <n v="6035086.2000000002"/>
  </r>
  <r>
    <n v="151"/>
    <d v="2016-01-31T00:00:00"/>
    <x v="150"/>
    <x v="0"/>
    <s v="I"/>
    <n v="1945"/>
    <n v="0"/>
    <n v="1860"/>
    <n v="85"/>
    <n v="395598.50000000006"/>
  </r>
  <r>
    <n v="152"/>
    <d v="2016-01-31T00:00:00"/>
    <x v="151"/>
    <x v="0"/>
    <s v="I"/>
    <n v="710"/>
    <n v="0"/>
    <n v="50"/>
    <n v="660"/>
    <n v="3431802.0000000005"/>
  </r>
  <r>
    <n v="153"/>
    <d v="2016-01-31T00:00:00"/>
    <x v="152"/>
    <x v="0"/>
    <s v="I"/>
    <n v="4540"/>
    <n v="0"/>
    <n v="1300"/>
    <n v="3240"/>
    <n v="16847028"/>
  </r>
  <r>
    <n v="154"/>
    <d v="2016-01-31T00:00:00"/>
    <x v="153"/>
    <x v="0"/>
    <s v="I"/>
    <n v="50"/>
    <n v="0"/>
    <n v="10"/>
    <n v="40"/>
    <n v="2838719.8400000003"/>
  </r>
  <r>
    <n v="155"/>
    <d v="2016-01-31T00:00:00"/>
    <x v="154"/>
    <x v="0"/>
    <s v="I"/>
    <n v="0"/>
    <n v="30"/>
    <n v="0"/>
    <n v="30"/>
    <n v="1039500.0000000001"/>
  </r>
  <r>
    <n v="156"/>
    <d v="2016-01-31T00:00:00"/>
    <x v="155"/>
    <x v="0"/>
    <s v="T"/>
    <n v="40"/>
    <n v="0"/>
    <n v="0"/>
    <n v="40"/>
    <n v="194480.00000000003"/>
  </r>
  <r>
    <n v="157"/>
    <d v="2016-01-31T00:00:00"/>
    <x v="156"/>
    <x v="0"/>
    <s v="T"/>
    <n v="0"/>
    <n v="2000"/>
    <n v="2000"/>
    <n v="0"/>
    <n v="0"/>
  </r>
  <r>
    <n v="158"/>
    <d v="2016-01-31T00:00:00"/>
    <x v="157"/>
    <x v="0"/>
    <s v="T"/>
    <n v="1000"/>
    <n v="2600"/>
    <n v="700"/>
    <n v="2900"/>
    <n v="389180.00000000006"/>
  </r>
  <r>
    <n v="159"/>
    <d v="2016-01-31T00:00:00"/>
    <x v="158"/>
    <x v="0"/>
    <s v="T"/>
    <n v="840"/>
    <n v="5580"/>
    <n v="3840"/>
    <n v="2580"/>
    <n v="10061987.100000001"/>
  </r>
  <r>
    <n v="160"/>
    <d v="2016-01-31T00:00:00"/>
    <x v="159"/>
    <x v="0"/>
    <s v="T"/>
    <n v="2610"/>
    <n v="3120"/>
    <n v="960"/>
    <n v="4770"/>
    <n v="31004995.230000004"/>
  </r>
  <r>
    <n v="161"/>
    <d v="2016-01-31T00:00:00"/>
    <x v="160"/>
    <x v="0"/>
    <s v="I"/>
    <n v="2370"/>
    <n v="0"/>
    <n v="1740"/>
    <n v="630"/>
    <n v="664018.74000000011"/>
  </r>
  <r>
    <n v="162"/>
    <d v="2016-01-31T00:00:00"/>
    <x v="161"/>
    <x v="0"/>
    <s v="I"/>
    <n v="1840"/>
    <n v="0"/>
    <n v="230"/>
    <n v="1610"/>
    <n v="42987483"/>
  </r>
  <r>
    <n v="163"/>
    <d v="2016-01-31T00:00:00"/>
    <x v="162"/>
    <x v="0"/>
    <s v="I"/>
    <n v="0"/>
    <n v="200"/>
    <n v="48"/>
    <n v="152"/>
    <n v="60799999.392000005"/>
  </r>
  <r>
    <n v="164"/>
    <d v="2016-01-31T00:00:00"/>
    <x v="163"/>
    <x v="0"/>
    <s v="I"/>
    <n v="516"/>
    <n v="0"/>
    <n v="230"/>
    <n v="286"/>
    <n v="378949998.56999999"/>
  </r>
  <r>
    <n v="165"/>
    <d v="2016-01-31T00:00:00"/>
    <x v="164"/>
    <x v="0"/>
    <s v="T"/>
    <n v="0"/>
    <n v="5100"/>
    <n v="800"/>
    <n v="4300"/>
    <n v="718108.60000000009"/>
  </r>
  <r>
    <n v="166"/>
    <d v="2016-01-31T00:00:00"/>
    <x v="165"/>
    <x v="0"/>
    <s v="T"/>
    <n v="9000"/>
    <n v="0"/>
    <n v="2400"/>
    <n v="6600"/>
    <n v="5278020"/>
  </r>
  <r>
    <n v="167"/>
    <d v="2016-01-31T00:00:00"/>
    <x v="166"/>
    <x v="0"/>
    <s v="T"/>
    <n v="240"/>
    <n v="0"/>
    <n v="240"/>
    <n v="0"/>
    <n v="0"/>
  </r>
  <r>
    <n v="168"/>
    <d v="2016-01-31T00:00:00"/>
    <x v="167"/>
    <x v="0"/>
    <s v="I"/>
    <n v="1542"/>
    <n v="0"/>
    <n v="980"/>
    <n v="562"/>
    <n v="31191281.000000004"/>
  </r>
  <r>
    <n v="169"/>
    <d v="2016-01-31T00:00:00"/>
    <x v="168"/>
    <x v="0"/>
    <s v="I"/>
    <n v="1677"/>
    <n v="0"/>
    <n v="450"/>
    <n v="1227"/>
    <n v="336351988.5"/>
  </r>
  <r>
    <n v="170"/>
    <d v="2016-01-31T00:00:00"/>
    <x v="169"/>
    <x v="0"/>
    <s v="I"/>
    <n v="8"/>
    <n v="0"/>
    <n v="0"/>
    <n v="8"/>
    <n v="475200.00000000006"/>
  </r>
  <r>
    <n v="171"/>
    <d v="2016-01-31T00:00:00"/>
    <x v="170"/>
    <x v="0"/>
    <s v="T"/>
    <n v="1200"/>
    <n v="0"/>
    <n v="600"/>
    <n v="600"/>
    <n v="161997"/>
  </r>
  <r>
    <n v="172"/>
    <d v="2016-01-31T00:00:00"/>
    <x v="171"/>
    <x v="0"/>
    <s v="O"/>
    <n v="16"/>
    <n v="0"/>
    <n v="0"/>
    <n v="16"/>
    <n v="247456.00000000003"/>
  </r>
  <r>
    <n v="173"/>
    <d v="2016-01-31T00:00:00"/>
    <x v="172"/>
    <x v="0"/>
    <s v="I"/>
    <n v="5"/>
    <n v="0"/>
    <n v="0"/>
    <n v="5"/>
    <n v="3649765.0200000005"/>
  </r>
  <r>
    <n v="174"/>
    <d v="2016-01-31T00:00:00"/>
    <x v="173"/>
    <x v="0"/>
    <s v="T"/>
    <n v="84"/>
    <n v="0"/>
    <n v="0"/>
    <n v="84"/>
    <n v="1318363.2000000002"/>
  </r>
  <r>
    <n v="175"/>
    <d v="2016-01-31T00:00:00"/>
    <x v="174"/>
    <x v="0"/>
    <s v="I"/>
    <n v="210"/>
    <n v="0"/>
    <n v="70"/>
    <n v="140"/>
    <n v="154000000"/>
  </r>
  <r>
    <n v="176"/>
    <d v="2016-01-31T00:00:00"/>
    <x v="175"/>
    <x v="0"/>
    <s v="I"/>
    <n v="220"/>
    <n v="0"/>
    <n v="40"/>
    <n v="180"/>
    <n v="99000000.000000015"/>
  </r>
  <r>
    <n v="177"/>
    <d v="2016-01-31T00:00:00"/>
    <x v="176"/>
    <x v="0"/>
    <s v="T"/>
    <n v="20"/>
    <n v="0"/>
    <n v="0"/>
    <n v="20"/>
    <n v="356400"/>
  </r>
  <r>
    <n v="178"/>
    <d v="2016-01-31T00:00:00"/>
    <x v="177"/>
    <x v="0"/>
    <s v="S"/>
    <n v="1"/>
    <n v="0"/>
    <n v="0"/>
    <n v="1"/>
    <n v="14408.900000000001"/>
  </r>
  <r>
    <n v="179"/>
    <d v="2016-01-31T00:00:00"/>
    <x v="178"/>
    <x v="0"/>
    <s v="I"/>
    <n v="1100"/>
    <n v="0"/>
    <n v="690"/>
    <n v="410"/>
    <n v="19167500"/>
  </r>
  <r>
    <n v="180"/>
    <d v="2016-01-31T00:00:00"/>
    <x v="179"/>
    <x v="0"/>
    <s v="T"/>
    <n v="500"/>
    <n v="0"/>
    <n v="0"/>
    <n v="500"/>
    <n v="17699"/>
  </r>
  <r>
    <n v="181"/>
    <d v="2016-01-31T00:00:00"/>
    <x v="180"/>
    <x v="0"/>
    <s v="I"/>
    <n v="10780"/>
    <n v="0"/>
    <n v="1260"/>
    <n v="9520"/>
    <n v="77115808"/>
  </r>
  <r>
    <n v="182"/>
    <d v="2016-01-31T00:00:00"/>
    <x v="181"/>
    <x v="0"/>
    <s v="I"/>
    <n v="600"/>
    <n v="0"/>
    <n v="70"/>
    <n v="530"/>
    <n v="47747700.000000007"/>
  </r>
  <r>
    <n v="183"/>
    <d v="2016-01-31T00:00:00"/>
    <x v="182"/>
    <x v="0"/>
    <s v="I"/>
    <n v="260"/>
    <n v="0"/>
    <n v="20"/>
    <n v="240"/>
    <n v="108108000.00000001"/>
  </r>
  <r>
    <n v="184"/>
    <d v="2016-01-31T00:00:00"/>
    <x v="183"/>
    <x v="0"/>
    <s v="I"/>
    <n v="136"/>
    <n v="100"/>
    <n v="146"/>
    <n v="90"/>
    <n v="12048795.000000002"/>
  </r>
  <r>
    <n v="185"/>
    <d v="2016-01-31T00:00:00"/>
    <x v="184"/>
    <x v="0"/>
    <s v="I"/>
    <n v="0"/>
    <n v="240"/>
    <n v="130"/>
    <n v="110"/>
    <n v="267666666.41000003"/>
  </r>
  <r>
    <n v="186"/>
    <d v="2016-01-31T00:00:00"/>
    <x v="185"/>
    <x v="0"/>
    <s v="T"/>
    <n v="3000"/>
    <n v="0"/>
    <n v="200"/>
    <n v="2800"/>
    <n v="2602600"/>
  </r>
  <r>
    <n v="187"/>
    <d v="2016-01-31T00:00:00"/>
    <x v="186"/>
    <x v="0"/>
    <s v="S"/>
    <n v="24"/>
    <n v="0"/>
    <n v="11"/>
    <n v="13"/>
    <n v="100100.00000000001"/>
  </r>
  <r>
    <n v="188"/>
    <d v="2016-01-31T00:00:00"/>
    <x v="187"/>
    <x v="0"/>
    <s v="T"/>
    <n v="400"/>
    <n v="0"/>
    <n v="400"/>
    <n v="0"/>
    <n v="0"/>
  </r>
  <r>
    <n v="189"/>
    <d v="2016-01-31T00:00:00"/>
    <x v="188"/>
    <x v="0"/>
    <s v="T"/>
    <n v="1000"/>
    <n v="4000"/>
    <n v="1400"/>
    <n v="3600"/>
    <n v="1623600.0000000002"/>
  </r>
  <r>
    <n v="190"/>
    <d v="2016-01-31T00:00:00"/>
    <x v="189"/>
    <x v="0"/>
    <s v="N"/>
    <n v="25"/>
    <n v="0"/>
    <n v="7"/>
    <n v="18"/>
    <n v="2178000"/>
  </r>
  <r>
    <n v="191"/>
    <d v="2016-01-31T00:00:00"/>
    <x v="190"/>
    <x v="0"/>
    <s v="T"/>
    <n v="0"/>
    <n v="8000"/>
    <n v="3300"/>
    <n v="4700"/>
    <n v="3996410.0000000005"/>
  </r>
  <r>
    <n v="192"/>
    <d v="2016-01-31T00:00:00"/>
    <x v="191"/>
    <x v="0"/>
    <s v="T"/>
    <n v="12854"/>
    <n v="0"/>
    <n v="5040"/>
    <n v="7814"/>
    <n v="593864781.4000001"/>
  </r>
  <r>
    <n v="193"/>
    <d v="2016-01-31T00:00:00"/>
    <x v="192"/>
    <x v="0"/>
    <s v="T"/>
    <n v="1176"/>
    <n v="0"/>
    <n v="28"/>
    <n v="1148"/>
    <n v="172200004.59200004"/>
  </r>
  <r>
    <n v="194"/>
    <d v="2016-01-31T00:00:00"/>
    <x v="193"/>
    <x v="0"/>
    <s v="I"/>
    <n v="130"/>
    <n v="0"/>
    <n v="40"/>
    <n v="90"/>
    <n v="1980000.0000000002"/>
  </r>
  <r>
    <n v="195"/>
    <d v="2016-01-31T00:00:00"/>
    <x v="194"/>
    <x v="0"/>
    <s v="I"/>
    <n v="20"/>
    <n v="10"/>
    <n v="20"/>
    <n v="10"/>
    <n v="466670.05000000005"/>
  </r>
  <r>
    <n v="196"/>
    <d v="2016-01-31T00:00:00"/>
    <x v="195"/>
    <x v="0"/>
    <s v="T"/>
    <n v="100"/>
    <n v="0"/>
    <n v="0"/>
    <n v="100"/>
    <n v="35200"/>
  </r>
  <r>
    <n v="197"/>
    <d v="2016-01-31T00:00:00"/>
    <x v="196"/>
    <x v="0"/>
    <s v="I"/>
    <n v="35"/>
    <n v="0"/>
    <n v="5"/>
    <n v="30"/>
    <n v="2640000"/>
  </r>
  <r>
    <n v="198"/>
    <d v="2016-01-31T00:00:00"/>
    <x v="197"/>
    <x v="0"/>
    <s v="I"/>
    <n v="0"/>
    <n v="180"/>
    <n v="60"/>
    <n v="120"/>
    <n v="3960000.0000000005"/>
  </r>
  <r>
    <n v="199"/>
    <d v="2016-01-31T00:00:00"/>
    <x v="198"/>
    <x v="0"/>
    <s v="T"/>
    <n v="210"/>
    <n v="660"/>
    <n v="300"/>
    <n v="570"/>
    <n v="1881000.0000000002"/>
  </r>
  <r>
    <n v="200"/>
    <d v="2016-01-31T00:00:00"/>
    <x v="199"/>
    <x v="0"/>
    <s v="U"/>
    <n v="2"/>
    <n v="0"/>
    <n v="0"/>
    <n v="2"/>
    <n v="121301.40000000001"/>
  </r>
  <r>
    <n v="201"/>
    <d v="2016-01-31T00:00:00"/>
    <x v="200"/>
    <x v="0"/>
    <s v="T"/>
    <n v="0"/>
    <n v="3990"/>
    <n v="3990"/>
    <n v="0"/>
    <n v="0"/>
  </r>
  <r>
    <n v="202"/>
    <d v="2016-01-31T00:00:00"/>
    <x v="201"/>
    <x v="0"/>
    <s v="T"/>
    <n v="0"/>
    <n v="150"/>
    <n v="150"/>
    <n v="0"/>
    <n v="0"/>
  </r>
  <r>
    <n v="203"/>
    <d v="2016-01-31T00:00:00"/>
    <x v="202"/>
    <x v="0"/>
    <s v="T"/>
    <n v="21300"/>
    <n v="14000"/>
    <n v="6000"/>
    <n v="29300"/>
    <n v="741290000.00000012"/>
  </r>
  <r>
    <n v="204"/>
    <d v="2016-01-31T00:00:00"/>
    <x v="203"/>
    <x v="0"/>
    <s v="S"/>
    <n v="124"/>
    <n v="0"/>
    <n v="36"/>
    <n v="88"/>
    <n v="228799964.80000001"/>
  </r>
  <r>
    <n v="205"/>
    <d v="2016-01-31T00:00:00"/>
    <x v="204"/>
    <x v="0"/>
    <s v="T"/>
    <n v="1530"/>
    <n v="0"/>
    <n v="100"/>
    <n v="1430"/>
    <n v="1344915"/>
  </r>
  <r>
    <n v="206"/>
    <d v="2016-01-31T00:00:00"/>
    <x v="205"/>
    <x v="0"/>
    <s v="I"/>
    <n v="280"/>
    <n v="0"/>
    <n v="0"/>
    <n v="280"/>
    <n v="42673400"/>
  </r>
  <r>
    <n v="207"/>
    <d v="2016-01-31T00:00:00"/>
    <x v="206"/>
    <x v="0"/>
    <s v="T"/>
    <n v="400"/>
    <n v="0"/>
    <n v="400"/>
    <n v="0"/>
    <n v="0"/>
  </r>
  <r>
    <n v="208"/>
    <d v="2016-01-31T00:00:00"/>
    <x v="207"/>
    <x v="0"/>
    <s v="I"/>
    <n v="239"/>
    <n v="50"/>
    <n v="12"/>
    <n v="277"/>
    <n v="18143498.614999998"/>
  </r>
  <r>
    <n v="209"/>
    <d v="2016-01-31T00:00:00"/>
    <x v="208"/>
    <x v="0"/>
    <s v="O"/>
    <n v="263"/>
    <n v="0"/>
    <n v="144"/>
    <n v="119"/>
    <n v="9918054.7620000001"/>
  </r>
  <r>
    <n v="210"/>
    <d v="2016-01-31T00:00:00"/>
    <x v="209"/>
    <x v="0"/>
    <s v="U"/>
    <n v="58"/>
    <n v="0"/>
    <n v="34"/>
    <n v="24"/>
    <n v="813599.95200000016"/>
  </r>
  <r>
    <n v="211"/>
    <d v="2016-01-31T00:00:00"/>
    <x v="210"/>
    <x v="0"/>
    <s v="N"/>
    <n v="1460"/>
    <n v="0"/>
    <n v="420"/>
    <n v="1040"/>
    <n v="13433992.000000002"/>
  </r>
  <r>
    <n v="212"/>
    <d v="2016-01-31T00:00:00"/>
    <x v="211"/>
    <x v="0"/>
    <s v="I"/>
    <n v="199"/>
    <n v="0"/>
    <n v="96"/>
    <n v="103"/>
    <n v="3913948.5000000005"/>
  </r>
  <r>
    <n v="213"/>
    <d v="2016-01-31T00:00:00"/>
    <x v="212"/>
    <x v="0"/>
    <s v="T"/>
    <n v="920"/>
    <n v="0"/>
    <n v="210"/>
    <n v="710"/>
    <n v="15620000.000000002"/>
  </r>
  <r>
    <n v="214"/>
    <d v="2016-01-31T00:00:00"/>
    <x v="213"/>
    <x v="0"/>
    <s v="I"/>
    <n v="10"/>
    <n v="0"/>
    <n v="0"/>
    <n v="10"/>
    <n v="12483189.950000001"/>
  </r>
  <r>
    <n v="215"/>
    <d v="2016-01-31T00:00:00"/>
    <x v="214"/>
    <x v="0"/>
    <s v="I"/>
    <n v="3"/>
    <n v="0"/>
    <n v="0"/>
    <n v="3"/>
    <n v="369600.00000000006"/>
  </r>
  <r>
    <n v="216"/>
    <d v="2016-01-31T00:00:00"/>
    <x v="215"/>
    <x v="0"/>
    <s v="T"/>
    <n v="150"/>
    <n v="0"/>
    <n v="150"/>
    <n v="0"/>
    <n v="0"/>
  </r>
  <r>
    <n v="217"/>
    <d v="2016-01-31T00:00:00"/>
    <x v="216"/>
    <x v="0"/>
    <s v="I"/>
    <n v="3"/>
    <n v="0"/>
    <n v="0"/>
    <n v="3"/>
    <n v="128535.00000000001"/>
  </r>
  <r>
    <n v="218"/>
    <d v="2016-01-31T00:00:00"/>
    <x v="217"/>
    <x v="0"/>
    <s v="T"/>
    <n v="72300"/>
    <n v="0"/>
    <n v="72300"/>
    <n v="0"/>
    <n v="0"/>
  </r>
  <r>
    <n v="219"/>
    <d v="2016-01-31T00:00:00"/>
    <x v="218"/>
    <x v="0"/>
    <s v="T"/>
    <n v="72"/>
    <n v="0"/>
    <n v="30"/>
    <n v="42"/>
    <n v="163455.6"/>
  </r>
  <r>
    <n v="220"/>
    <d v="2016-01-31T00:00:00"/>
    <x v="219"/>
    <x v="0"/>
    <s v="I"/>
    <n v="200"/>
    <n v="0"/>
    <n v="30"/>
    <n v="170"/>
    <n v="9985800"/>
  </r>
  <r>
    <n v="221"/>
    <d v="2016-01-31T00:00:00"/>
    <x v="220"/>
    <x v="0"/>
    <s v="I"/>
    <n v="490"/>
    <n v="4000"/>
    <n v="2190"/>
    <n v="2300"/>
    <n v="35976600"/>
  </r>
  <r>
    <n v="222"/>
    <d v="2016-01-31T00:00:00"/>
    <x v="221"/>
    <x v="0"/>
    <s v="U"/>
    <n v="10"/>
    <n v="0"/>
    <n v="0"/>
    <n v="10"/>
    <n v="64900.000000000007"/>
  </r>
  <r>
    <n v="223"/>
    <d v="2016-01-31T00:00:00"/>
    <x v="222"/>
    <x v="0"/>
    <s v="T"/>
    <n v="78"/>
    <n v="0"/>
    <n v="0"/>
    <n v="78"/>
    <n v="765765.00000000012"/>
  </r>
  <r>
    <n v="224"/>
    <d v="2016-01-31T00:00:00"/>
    <x v="223"/>
    <x v="0"/>
    <s v="S"/>
    <n v="2"/>
    <n v="0"/>
    <n v="0"/>
    <n v="2"/>
    <n v="148500"/>
  </r>
  <r>
    <n v="225"/>
    <d v="2016-01-31T00:00:00"/>
    <x v="224"/>
    <x v="0"/>
    <s v="T"/>
    <n v="12"/>
    <n v="0"/>
    <n v="12"/>
    <n v="0"/>
    <n v="0"/>
  </r>
  <r>
    <n v="226"/>
    <d v="2016-01-31T00:00:00"/>
    <x v="225"/>
    <x v="0"/>
    <s v="T"/>
    <n v="1720"/>
    <n v="0"/>
    <n v="1720"/>
    <n v="0"/>
    <n v="0"/>
  </r>
  <r>
    <n v="227"/>
    <d v="2016-01-31T00:00:00"/>
    <x v="226"/>
    <x v="0"/>
    <s v="I"/>
    <n v="7200"/>
    <n v="0"/>
    <n v="4500"/>
    <n v="2700"/>
    <n v="4939110"/>
  </r>
  <r>
    <n v="228"/>
    <d v="2016-01-31T00:00:00"/>
    <x v="227"/>
    <x v="0"/>
    <s v="T"/>
    <n v="22550"/>
    <n v="0"/>
    <n v="13950"/>
    <n v="8600"/>
    <n v="728420.00000000012"/>
  </r>
  <r>
    <n v="229"/>
    <d v="2016-01-31T00:00:00"/>
    <x v="228"/>
    <x v="0"/>
    <s v="T"/>
    <n v="4120"/>
    <n v="0"/>
    <n v="340"/>
    <n v="3780"/>
    <n v="24948000.000000004"/>
  </r>
  <r>
    <n v="230"/>
    <d v="2016-01-31T00:00:00"/>
    <x v="229"/>
    <x v="0"/>
    <s v="T"/>
    <n v="1590"/>
    <n v="0"/>
    <n v="60"/>
    <n v="1530"/>
    <n v="4340608.4700000007"/>
  </r>
  <r>
    <n v="231"/>
    <d v="2016-01-31T00:00:00"/>
    <x v="230"/>
    <x v="0"/>
    <s v="I"/>
    <n v="50"/>
    <n v="0"/>
    <n v="0"/>
    <n v="50"/>
    <n v="5445000"/>
  </r>
  <r>
    <n v="232"/>
    <d v="2016-01-31T00:00:00"/>
    <x v="231"/>
    <x v="0"/>
    <s v="I"/>
    <n v="1010"/>
    <n v="0"/>
    <n v="640"/>
    <n v="370"/>
    <n v="26640185.000000004"/>
  </r>
  <r>
    <n v="233"/>
    <d v="2016-01-31T00:00:00"/>
    <x v="232"/>
    <x v="0"/>
    <s v="T"/>
    <n v="3340"/>
    <n v="0"/>
    <n v="740"/>
    <n v="2600"/>
    <n v="752180.00000000012"/>
  </r>
  <r>
    <n v="234"/>
    <d v="2016-01-31T00:00:00"/>
    <x v="233"/>
    <x v="0"/>
    <s v="T"/>
    <n v="2000"/>
    <n v="0"/>
    <n v="0"/>
    <n v="2000"/>
    <n v="1357994"/>
  </r>
  <r>
    <n v="235"/>
    <d v="2016-01-31T00:00:00"/>
    <x v="234"/>
    <x v="0"/>
    <s v="I"/>
    <n v="559"/>
    <n v="0"/>
    <n v="70"/>
    <n v="489"/>
    <n v="455601300.00000006"/>
  </r>
  <r>
    <n v="236"/>
    <d v="2016-01-31T00:00:00"/>
    <x v="235"/>
    <x v="0"/>
    <s v="I"/>
    <n v="980"/>
    <n v="0"/>
    <n v="160"/>
    <n v="820"/>
    <n v="157850000"/>
  </r>
  <r>
    <n v="237"/>
    <d v="2016-01-31T00:00:00"/>
    <x v="236"/>
    <x v="0"/>
    <s v="I"/>
    <n v="2630"/>
    <n v="3000"/>
    <n v="2365"/>
    <n v="3265"/>
    <n v="11097735"/>
  </r>
  <r>
    <n v="238"/>
    <d v="2016-01-31T00:00:00"/>
    <x v="237"/>
    <x v="0"/>
    <s v="T"/>
    <n v="3500"/>
    <n v="0"/>
    <n v="1500"/>
    <n v="2000"/>
    <n v="7911992.0000000009"/>
  </r>
  <r>
    <n v="239"/>
    <d v="2016-01-31T00:00:00"/>
    <x v="238"/>
    <x v="0"/>
    <s v="T"/>
    <n v="10270"/>
    <n v="0"/>
    <n v="0"/>
    <n v="10270"/>
    <n v="576147"/>
  </r>
  <r>
    <n v="240"/>
    <d v="2016-01-31T00:00:00"/>
    <x v="239"/>
    <x v="0"/>
    <s v="T"/>
    <n v="3550"/>
    <n v="0"/>
    <n v="150"/>
    <n v="3400"/>
    <n v="901003.4"/>
  </r>
  <r>
    <n v="241"/>
    <d v="2016-01-31T00:00:00"/>
    <x v="240"/>
    <x v="0"/>
    <s v="T"/>
    <n v="600"/>
    <n v="0"/>
    <n v="350"/>
    <n v="250"/>
    <n v="108999.00000000001"/>
  </r>
  <r>
    <n v="242"/>
    <d v="2016-01-31T00:00:00"/>
    <x v="241"/>
    <x v="0"/>
    <s v="T"/>
    <n v="800"/>
    <n v="0"/>
    <n v="100"/>
    <n v="700"/>
    <n v="282797.90000000002"/>
  </r>
  <r>
    <n v="243"/>
    <d v="2016-01-31T00:00:00"/>
    <x v="242"/>
    <x v="0"/>
    <s v="T"/>
    <n v="1000"/>
    <n v="0"/>
    <n v="0"/>
    <n v="1000"/>
    <n v="430001.00000000006"/>
  </r>
  <r>
    <n v="244"/>
    <d v="2016-01-31T00:00:00"/>
    <x v="243"/>
    <x v="0"/>
    <s v="T"/>
    <n v="100"/>
    <n v="0"/>
    <n v="100"/>
    <n v="0"/>
    <n v="0"/>
  </r>
  <r>
    <n v="245"/>
    <d v="2016-01-31T00:00:00"/>
    <x v="244"/>
    <x v="0"/>
    <s v="T"/>
    <n v="4440"/>
    <n v="6120"/>
    <n v="10560"/>
    <n v="0"/>
    <n v="0"/>
  </r>
  <r>
    <n v="246"/>
    <d v="2016-01-31T00:00:00"/>
    <x v="245"/>
    <x v="0"/>
    <s v="T"/>
    <n v="2850"/>
    <n v="0"/>
    <n v="0"/>
    <n v="2850"/>
    <n v="883505.70000000007"/>
  </r>
  <r>
    <n v="247"/>
    <d v="2016-01-31T00:00:00"/>
    <x v="246"/>
    <x v="0"/>
    <s v="T"/>
    <n v="120"/>
    <n v="0"/>
    <n v="0"/>
    <n v="120"/>
    <n v="235752.00000000003"/>
  </r>
  <r>
    <n v="248"/>
    <d v="2016-01-31T00:00:00"/>
    <x v="247"/>
    <x v="0"/>
    <s v="I"/>
    <n v="844"/>
    <n v="0"/>
    <n v="340"/>
    <n v="504"/>
    <n v="25451949.600000001"/>
  </r>
  <r>
    <n v="249"/>
    <d v="2016-01-31T00:00:00"/>
    <x v="248"/>
    <x v="0"/>
    <s v="T"/>
    <n v="18000"/>
    <n v="0"/>
    <n v="0"/>
    <n v="18000"/>
    <n v="495000.00000000006"/>
  </r>
  <r>
    <n v="250"/>
    <d v="2016-01-31T00:00:00"/>
    <x v="249"/>
    <x v="0"/>
    <s v="I"/>
    <n v="82"/>
    <n v="0"/>
    <n v="80"/>
    <n v="2"/>
    <n v="243067.00000000003"/>
  </r>
  <r>
    <n v="251"/>
    <d v="2016-01-31T00:00:00"/>
    <x v="250"/>
    <x v="0"/>
    <s v="T"/>
    <n v="40"/>
    <n v="0"/>
    <n v="0"/>
    <n v="40"/>
    <n v="246400.00000000003"/>
  </r>
  <r>
    <n v="252"/>
    <d v="2016-01-31T00:00:00"/>
    <x v="251"/>
    <x v="0"/>
    <s v="T"/>
    <n v="20"/>
    <n v="0"/>
    <n v="0"/>
    <n v="20"/>
    <n v="47520.000000000007"/>
  </r>
  <r>
    <n v="253"/>
    <d v="2016-01-31T00:00:00"/>
    <x v="252"/>
    <x v="0"/>
    <s v="I"/>
    <n v="70"/>
    <n v="0"/>
    <n v="70"/>
    <n v="0"/>
    <n v="0"/>
  </r>
  <r>
    <n v="254"/>
    <d v="2016-01-31T00:00:00"/>
    <x v="253"/>
    <x v="0"/>
    <s v="I"/>
    <n v="0"/>
    <n v="25"/>
    <n v="5"/>
    <n v="20"/>
    <n v="1666659.9400000002"/>
  </r>
  <r>
    <n v="255"/>
    <d v="2016-01-31T00:00:00"/>
    <x v="254"/>
    <x v="0"/>
    <s v="T"/>
    <n v="4600"/>
    <n v="0"/>
    <n v="2300"/>
    <n v="2300"/>
    <n v="220110.00000000003"/>
  </r>
  <r>
    <n v="256"/>
    <d v="2016-01-31T00:00:00"/>
    <x v="255"/>
    <x v="0"/>
    <s v="T"/>
    <n v="4300"/>
    <n v="0"/>
    <n v="600"/>
    <n v="3700"/>
    <n v="219780.00000000003"/>
  </r>
  <r>
    <n v="257"/>
    <d v="2016-01-31T00:00:00"/>
    <x v="256"/>
    <x v="0"/>
    <s v="T"/>
    <n v="10600"/>
    <n v="0"/>
    <n v="1100"/>
    <n v="9500"/>
    <n v="658350"/>
  </r>
  <r>
    <n v="258"/>
    <d v="2016-01-31T00:00:00"/>
    <x v="257"/>
    <x v="0"/>
    <s v="T"/>
    <n v="2436"/>
    <n v="0"/>
    <n v="308"/>
    <n v="2128"/>
    <n v="12343038.4"/>
  </r>
  <r>
    <n v="259"/>
    <d v="2016-01-31T00:00:00"/>
    <x v="258"/>
    <x v="0"/>
    <s v="T"/>
    <n v="570"/>
    <n v="0"/>
    <n v="570"/>
    <n v="0"/>
    <n v="0"/>
  </r>
  <r>
    <n v="260"/>
    <d v="2016-01-31T00:00:00"/>
    <x v="259"/>
    <x v="0"/>
    <s v="T"/>
    <n v="2700"/>
    <n v="0"/>
    <n v="500"/>
    <n v="2200"/>
    <n v="79860"/>
  </r>
  <r>
    <n v="261"/>
    <d v="2016-01-31T00:00:00"/>
    <x v="260"/>
    <x v="0"/>
    <s v="I"/>
    <n v="1"/>
    <n v="0"/>
    <n v="1"/>
    <n v="0"/>
    <n v="0"/>
  </r>
  <r>
    <n v="262"/>
    <d v="2016-01-31T00:00:00"/>
    <x v="261"/>
    <x v="0"/>
    <s v="I"/>
    <n v="287"/>
    <n v="200"/>
    <n v="120"/>
    <n v="367"/>
    <n v="46976146.800000004"/>
  </r>
  <r>
    <n v="263"/>
    <d v="2016-01-31T00:00:00"/>
    <x v="262"/>
    <x v="0"/>
    <s v="T"/>
    <n v="30"/>
    <n v="0"/>
    <n v="0"/>
    <n v="30"/>
    <n v="79662"/>
  </r>
  <r>
    <n v="264"/>
    <d v="2016-01-31T00:00:00"/>
    <x v="263"/>
    <x v="0"/>
    <s v="I"/>
    <n v="10"/>
    <n v="0"/>
    <n v="10"/>
    <n v="0"/>
    <n v="0"/>
  </r>
  <r>
    <n v="265"/>
    <d v="2016-01-31T00:00:00"/>
    <x v="264"/>
    <x v="0"/>
    <s v="T"/>
    <n v="390"/>
    <n v="0"/>
    <n v="390"/>
    <n v="0"/>
    <n v="0"/>
  </r>
  <r>
    <n v="266"/>
    <d v="2016-01-31T00:00:00"/>
    <x v="265"/>
    <x v="0"/>
    <s v="T"/>
    <n v="300"/>
    <n v="0"/>
    <n v="300"/>
    <n v="0"/>
    <n v="0"/>
  </r>
  <r>
    <n v="267"/>
    <d v="2016-01-31T00:00:00"/>
    <x v="266"/>
    <x v="0"/>
    <s v="I"/>
    <n v="58"/>
    <n v="0"/>
    <n v="34"/>
    <n v="24"/>
    <n v="235296407.80800006"/>
  </r>
  <r>
    <n v="268"/>
    <d v="2016-01-31T00:00:00"/>
    <x v="267"/>
    <x v="0"/>
    <s v="T"/>
    <n v="52000"/>
    <n v="0"/>
    <n v="4000"/>
    <n v="48000"/>
    <n v="12883200.000000002"/>
  </r>
  <r>
    <n v="269"/>
    <d v="2016-01-31T00:00:00"/>
    <x v="268"/>
    <x v="0"/>
    <s v="I"/>
    <n v="2"/>
    <n v="0"/>
    <n v="2"/>
    <n v="0"/>
    <n v="0"/>
  </r>
  <r>
    <n v="270"/>
    <d v="2016-01-31T00:00:00"/>
    <x v="269"/>
    <x v="0"/>
    <s v="I"/>
    <n v="46"/>
    <n v="150"/>
    <n v="96"/>
    <n v="100"/>
    <n v="132916300.00000001"/>
  </r>
  <r>
    <n v="271"/>
    <d v="2016-01-31T00:00:00"/>
    <x v="270"/>
    <x v="0"/>
    <s v="I"/>
    <n v="150"/>
    <n v="0"/>
    <n v="4"/>
    <n v="146"/>
    <n v="11558382.000000002"/>
  </r>
  <r>
    <n v="272"/>
    <d v="2016-01-31T00:00:00"/>
    <x v="271"/>
    <x v="0"/>
    <s v="I"/>
    <n v="85"/>
    <n v="0"/>
    <n v="13"/>
    <n v="72"/>
    <n v="7019971.2000000002"/>
  </r>
  <r>
    <n v="273"/>
    <d v="2016-01-31T00:00:00"/>
    <x v="272"/>
    <x v="0"/>
    <s v="I"/>
    <n v="0"/>
    <n v="20"/>
    <n v="0"/>
    <n v="20"/>
    <n v="2870010"/>
  </r>
  <r>
    <n v="274"/>
    <d v="2016-01-31T00:00:00"/>
    <x v="273"/>
    <x v="0"/>
    <s v="I"/>
    <n v="9"/>
    <n v="0"/>
    <n v="0"/>
    <n v="9"/>
    <n v="5445000"/>
  </r>
  <r>
    <n v="275"/>
    <d v="2016-01-31T00:00:00"/>
    <x v="274"/>
    <x v="0"/>
    <s v="U"/>
    <n v="2233"/>
    <n v="0"/>
    <n v="9"/>
    <n v="2224"/>
    <n v="6903740.8000000007"/>
  </r>
  <r>
    <n v="276"/>
    <d v="2016-01-31T00:00:00"/>
    <x v="275"/>
    <x v="0"/>
    <s v="U"/>
    <n v="53"/>
    <n v="0"/>
    <n v="4"/>
    <n v="49"/>
    <n v="137121.60000000001"/>
  </r>
  <r>
    <n v="277"/>
    <d v="2016-01-31T00:00:00"/>
    <x v="276"/>
    <x v="0"/>
    <s v="T"/>
    <n v="15150"/>
    <n v="0"/>
    <n v="4100"/>
    <n v="11050"/>
    <n v="59668895.000000007"/>
  </r>
  <r>
    <n v="278"/>
    <d v="2016-01-31T00:00:00"/>
    <x v="277"/>
    <x v="0"/>
    <s v="T"/>
    <n v="1570"/>
    <n v="0"/>
    <n v="0"/>
    <n v="1570"/>
    <n v="2620325.29"/>
  </r>
  <r>
    <n v="279"/>
    <d v="2016-01-31T00:00:00"/>
    <x v="278"/>
    <x v="0"/>
    <s v="T"/>
    <n v="2600"/>
    <n v="0"/>
    <n v="1000"/>
    <n v="1600"/>
    <n v="4718401.6000000006"/>
  </r>
  <r>
    <n v="280"/>
    <d v="2016-01-31T00:00:00"/>
    <x v="279"/>
    <x v="0"/>
    <s v="S"/>
    <n v="22"/>
    <n v="80"/>
    <n v="33"/>
    <n v="69"/>
    <n v="241437.90000000002"/>
  </r>
  <r>
    <n v="281"/>
    <d v="2016-01-31T00:00:00"/>
    <x v="280"/>
    <x v="0"/>
    <s v="S"/>
    <n v="0"/>
    <n v="50"/>
    <n v="23"/>
    <n v="27"/>
    <n v="121473.00000000001"/>
  </r>
  <r>
    <n v="282"/>
    <d v="2016-01-31T00:00:00"/>
    <x v="281"/>
    <x v="0"/>
    <s v="T"/>
    <n v="0"/>
    <n v="3300"/>
    <n v="500"/>
    <n v="2800"/>
    <n v="308000"/>
  </r>
  <r>
    <n v="283"/>
    <d v="2016-01-31T00:00:00"/>
    <x v="282"/>
    <x v="0"/>
    <s v="T"/>
    <n v="5500"/>
    <n v="0"/>
    <n v="2900"/>
    <n v="2600"/>
    <n v="389989.60000000009"/>
  </r>
  <r>
    <n v="284"/>
    <d v="2016-01-31T00:00:00"/>
    <x v="283"/>
    <x v="0"/>
    <s v="S"/>
    <n v="308"/>
    <n v="0"/>
    <n v="251"/>
    <n v="57"/>
    <n v="2280022.8000000003"/>
  </r>
  <r>
    <n v="285"/>
    <d v="2016-01-31T00:00:00"/>
    <x v="284"/>
    <x v="0"/>
    <s v="N"/>
    <n v="3"/>
    <n v="0"/>
    <n v="0"/>
    <n v="3"/>
    <n v="90585.000000000015"/>
  </r>
  <r>
    <n v="286"/>
    <d v="2016-01-31T00:00:00"/>
    <x v="285"/>
    <x v="0"/>
    <s v="I"/>
    <n v="237"/>
    <n v="0"/>
    <n v="160"/>
    <n v="77"/>
    <n v="14629976.9"/>
  </r>
  <r>
    <n v="287"/>
    <d v="2016-01-31T00:00:00"/>
    <x v="286"/>
    <x v="0"/>
    <s v="T"/>
    <n v="14000"/>
    <n v="0"/>
    <n v="5400"/>
    <n v="8600"/>
    <n v="61187280.000000007"/>
  </r>
  <r>
    <n v="288"/>
    <d v="2016-01-31T00:00:00"/>
    <x v="287"/>
    <x v="0"/>
    <s v="I"/>
    <n v="140"/>
    <n v="0"/>
    <n v="30"/>
    <n v="110"/>
    <n v="22627000"/>
  </r>
  <r>
    <n v="289"/>
    <d v="2016-01-31T00:00:00"/>
    <x v="288"/>
    <x v="0"/>
    <s v="I"/>
    <n v="5408"/>
    <n v="0"/>
    <n v="1010"/>
    <n v="4398"/>
    <n v="188674200.00000003"/>
  </r>
  <r>
    <n v="290"/>
    <d v="2016-01-31T00:00:00"/>
    <x v="289"/>
    <x v="0"/>
    <s v="I"/>
    <n v="5"/>
    <n v="0"/>
    <n v="0"/>
    <n v="5"/>
    <n v="220000.00000000003"/>
  </r>
  <r>
    <n v="291"/>
    <d v="2016-01-31T00:00:00"/>
    <x v="290"/>
    <x v="0"/>
    <s v="T"/>
    <n v="100"/>
    <n v="0"/>
    <n v="100"/>
    <n v="0"/>
    <n v="0"/>
  </r>
  <r>
    <n v="292"/>
    <d v="2016-01-31T00:00:00"/>
    <x v="291"/>
    <x v="0"/>
    <s v="T"/>
    <n v="0"/>
    <n v="1100"/>
    <n v="0"/>
    <n v="1100"/>
    <n v="2716450"/>
  </r>
  <r>
    <n v="293"/>
    <d v="2016-01-31T00:00:00"/>
    <x v="292"/>
    <x v="0"/>
    <s v="T"/>
    <n v="1630"/>
    <n v="0"/>
    <n v="760"/>
    <n v="870"/>
    <n v="256650174.00000003"/>
  </r>
  <r>
    <n v="294"/>
    <d v="2016-01-31T00:00:00"/>
    <x v="293"/>
    <x v="0"/>
    <s v="I"/>
    <n v="71"/>
    <n v="0"/>
    <n v="50"/>
    <n v="21"/>
    <n v="31919995.800000001"/>
  </r>
  <r>
    <n v="295"/>
    <d v="2016-01-31T00:00:00"/>
    <x v="294"/>
    <x v="0"/>
    <s v="I"/>
    <n v="120"/>
    <n v="0"/>
    <n v="30"/>
    <n v="90"/>
    <n v="45899964"/>
  </r>
  <r>
    <n v="296"/>
    <d v="2016-01-31T00:00:00"/>
    <x v="295"/>
    <x v="0"/>
    <s v="T"/>
    <n v="5800"/>
    <n v="0"/>
    <n v="400"/>
    <n v="5400"/>
    <n v="350994.60000000003"/>
  </r>
  <r>
    <n v="297"/>
    <d v="2016-01-31T00:00:00"/>
    <x v="296"/>
    <x v="0"/>
    <s v="T"/>
    <n v="2700"/>
    <n v="0"/>
    <n v="200"/>
    <n v="2500"/>
    <n v="395009.99999999994"/>
  </r>
  <r>
    <n v="298"/>
    <d v="2016-01-31T00:00:00"/>
    <x v="297"/>
    <x v="0"/>
    <s v="T"/>
    <n v="250"/>
    <n v="3000"/>
    <n v="450"/>
    <n v="2800"/>
    <n v="246400.00000000003"/>
  </r>
  <r>
    <n v="299"/>
    <d v="2016-01-31T00:00:00"/>
    <x v="298"/>
    <x v="0"/>
    <s v="I"/>
    <n v="70"/>
    <n v="0"/>
    <n v="10"/>
    <n v="60"/>
    <n v="17714400"/>
  </r>
  <r>
    <n v="300"/>
    <d v="2016-01-31T00:00:00"/>
    <x v="299"/>
    <x v="0"/>
    <s v="I"/>
    <n v="100"/>
    <n v="0"/>
    <n v="0"/>
    <n v="100"/>
    <n v="900020.00000000012"/>
  </r>
  <r>
    <n v="301"/>
    <d v="2016-01-31T00:00:00"/>
    <x v="300"/>
    <x v="0"/>
    <s v="I"/>
    <n v="120"/>
    <n v="0"/>
    <n v="0"/>
    <n v="120"/>
    <n v="1200012"/>
  </r>
  <r>
    <n v="302"/>
    <d v="2016-01-31T00:00:00"/>
    <x v="301"/>
    <x v="0"/>
    <s v="I"/>
    <n v="100"/>
    <n v="0"/>
    <n v="40"/>
    <n v="60"/>
    <n v="600006"/>
  </r>
  <r>
    <n v="303"/>
    <d v="2016-01-31T00:00:00"/>
    <x v="302"/>
    <x v="0"/>
    <s v="I"/>
    <n v="0"/>
    <n v="170"/>
    <n v="40"/>
    <n v="130"/>
    <n v="1191762"/>
  </r>
  <r>
    <n v="304"/>
    <d v="2016-01-31T00:00:00"/>
    <x v="303"/>
    <x v="0"/>
    <s v="I"/>
    <n v="150"/>
    <n v="0"/>
    <n v="150"/>
    <n v="0"/>
    <n v="0"/>
  </r>
  <r>
    <n v="305"/>
    <d v="2016-01-31T00:00:00"/>
    <x v="304"/>
    <x v="0"/>
    <s v="T"/>
    <n v="4650"/>
    <n v="0"/>
    <n v="1050"/>
    <n v="3600"/>
    <n v="2498760"/>
  </r>
  <r>
    <n v="306"/>
    <d v="2016-01-31T00:00:00"/>
    <x v="305"/>
    <x v="0"/>
    <s v="T"/>
    <n v="2150"/>
    <n v="0"/>
    <n v="0"/>
    <n v="2150"/>
    <n v="799370.00000000012"/>
  </r>
  <r>
    <n v="307"/>
    <d v="2016-01-31T00:00:00"/>
    <x v="306"/>
    <x v="0"/>
    <s v="T"/>
    <n v="1800"/>
    <n v="0"/>
    <n v="50"/>
    <n v="1750"/>
    <n v="1239045.5"/>
  </r>
  <r>
    <n v="308"/>
    <d v="2016-01-31T00:00:00"/>
    <x v="307"/>
    <x v="0"/>
    <s v="T"/>
    <n v="870"/>
    <n v="0"/>
    <n v="330"/>
    <n v="540"/>
    <n v="4158000.0000000005"/>
  </r>
  <r>
    <n v="309"/>
    <d v="2016-01-31T00:00:00"/>
    <x v="308"/>
    <x v="0"/>
    <s v="I"/>
    <n v="1082"/>
    <n v="0"/>
    <n v="1082"/>
    <n v="0"/>
    <n v="0"/>
  </r>
  <r>
    <n v="310"/>
    <d v="2016-01-31T00:00:00"/>
    <x v="309"/>
    <x v="0"/>
    <s v="T"/>
    <n v="10500"/>
    <n v="0"/>
    <n v="200"/>
    <n v="10300"/>
    <n v="725120.00000000012"/>
  </r>
  <r>
    <n v="311"/>
    <d v="2016-01-31T00:00:00"/>
    <x v="310"/>
    <x v="0"/>
    <s v="I"/>
    <n v="11"/>
    <n v="0"/>
    <n v="0"/>
    <n v="11"/>
    <n v="100054.90000000001"/>
  </r>
  <r>
    <n v="312"/>
    <d v="2016-01-31T00:00:00"/>
    <x v="311"/>
    <x v="0"/>
    <s v="T"/>
    <n v="0"/>
    <n v="1230"/>
    <n v="1230"/>
    <n v="0"/>
    <n v="0"/>
  </r>
  <r>
    <n v="313"/>
    <d v="2016-01-31T00:00:00"/>
    <x v="312"/>
    <x v="0"/>
    <s v="T"/>
    <n v="300"/>
    <n v="1350"/>
    <n v="1650"/>
    <n v="0"/>
    <n v="0"/>
  </r>
  <r>
    <n v="314"/>
    <d v="2016-01-31T00:00:00"/>
    <x v="313"/>
    <x v="0"/>
    <s v="T"/>
    <n v="7200"/>
    <n v="24000"/>
    <n v="7600"/>
    <n v="23600"/>
    <n v="1453760.0000000002"/>
  </r>
  <r>
    <n v="315"/>
    <d v="2016-01-31T00:00:00"/>
    <x v="314"/>
    <x v="0"/>
    <s v="T"/>
    <n v="23500"/>
    <n v="0"/>
    <n v="6400"/>
    <n v="17100"/>
    <n v="1368051.3"/>
  </r>
  <r>
    <n v="316"/>
    <d v="2016-01-31T00:00:00"/>
    <x v="315"/>
    <x v="0"/>
    <s v="T"/>
    <n v="0"/>
    <n v="6800"/>
    <n v="2500"/>
    <n v="4300"/>
    <n v="600710"/>
  </r>
  <r>
    <n v="317"/>
    <d v="2016-01-31T00:00:00"/>
    <x v="316"/>
    <x v="0"/>
    <s v="U"/>
    <n v="0"/>
    <n v="10"/>
    <n v="10"/>
    <n v="0"/>
    <n v="0"/>
  </r>
  <r>
    <n v="318"/>
    <d v="2016-01-31T00:00:00"/>
    <x v="317"/>
    <x v="0"/>
    <s v="T"/>
    <n v="0"/>
    <n v="150"/>
    <n v="150"/>
    <n v="0"/>
    <n v="0"/>
  </r>
  <r>
    <n v="319"/>
    <d v="2016-01-31T00:00:00"/>
    <x v="318"/>
    <x v="0"/>
    <s v="T"/>
    <n v="850"/>
    <n v="0"/>
    <n v="300"/>
    <n v="550"/>
    <n v="365202.2"/>
  </r>
  <r>
    <n v="320"/>
    <d v="2016-01-31T00:00:00"/>
    <x v="319"/>
    <x v="0"/>
    <s v="I"/>
    <n v="6422"/>
    <n v="600"/>
    <n v="4080"/>
    <n v="2942"/>
    <n v="6766894.2000000002"/>
  </r>
  <r>
    <n v="321"/>
    <d v="2016-01-31T00:00:00"/>
    <x v="320"/>
    <x v="0"/>
    <s v="U"/>
    <n v="15"/>
    <n v="0"/>
    <n v="11"/>
    <n v="4"/>
    <n v="105820.00000000001"/>
  </r>
  <r>
    <n v="322"/>
    <d v="2016-01-31T00:00:00"/>
    <x v="321"/>
    <x v="0"/>
    <s v="T"/>
    <n v="600"/>
    <n v="0"/>
    <n v="600"/>
    <n v="0"/>
    <n v="0"/>
  </r>
  <r>
    <n v="323"/>
    <d v="2016-01-31T00:00:00"/>
    <x v="322"/>
    <x v="0"/>
    <s v="T"/>
    <n v="2850"/>
    <n v="0"/>
    <n v="900"/>
    <n v="1950"/>
    <n v="2140710"/>
  </r>
  <r>
    <n v="324"/>
    <d v="2016-01-31T00:00:00"/>
    <x v="323"/>
    <x v="0"/>
    <s v="T"/>
    <n v="5440"/>
    <n v="0"/>
    <n v="0"/>
    <n v="5440"/>
    <n v="999328.00000000012"/>
  </r>
  <r>
    <n v="325"/>
    <d v="2016-01-31T00:00:00"/>
    <x v="324"/>
    <x v="0"/>
    <s v="T"/>
    <n v="3600"/>
    <n v="0"/>
    <n v="3600"/>
    <n v="0"/>
    <n v="0"/>
  </r>
  <r>
    <n v="326"/>
    <d v="2016-01-31T00:00:00"/>
    <x v="325"/>
    <x v="0"/>
    <s v="M"/>
    <n v="200"/>
    <n v="0"/>
    <n v="0"/>
    <n v="200"/>
    <n v="49400.01"/>
  </r>
  <r>
    <n v="327"/>
    <d v="2016-01-31T00:00:00"/>
    <x v="326"/>
    <x v="0"/>
    <s v="U"/>
    <n v="1581"/>
    <n v="200"/>
    <n v="210"/>
    <n v="1571"/>
    <n v="2513607.855"/>
  </r>
  <r>
    <n v="328"/>
    <d v="2016-01-31T00:00:00"/>
    <x v="327"/>
    <x v="0"/>
    <s v="I"/>
    <n v="57"/>
    <n v="0"/>
    <n v="57"/>
    <n v="0"/>
    <n v="0"/>
  </r>
  <r>
    <n v="329"/>
    <d v="2016-01-31T00:00:00"/>
    <x v="328"/>
    <x v="0"/>
    <s v="T"/>
    <n v="600"/>
    <n v="2400"/>
    <n v="400"/>
    <n v="2600"/>
    <n v="363220.00000000006"/>
  </r>
  <r>
    <n v="330"/>
    <d v="2016-01-31T00:00:00"/>
    <x v="329"/>
    <x v="0"/>
    <s v="T"/>
    <n v="2300"/>
    <n v="0"/>
    <n v="1400"/>
    <n v="900"/>
    <n v="4499995.5"/>
  </r>
  <r>
    <n v="331"/>
    <d v="2016-01-31T00:00:00"/>
    <x v="330"/>
    <x v="0"/>
    <s v="T"/>
    <n v="250"/>
    <n v="0"/>
    <n v="250"/>
    <n v="0"/>
    <n v="0"/>
  </r>
  <r>
    <n v="332"/>
    <d v="2016-01-31T00:00:00"/>
    <x v="331"/>
    <x v="0"/>
    <s v="I"/>
    <n v="140"/>
    <n v="200"/>
    <n v="241"/>
    <n v="99"/>
    <n v="98010000.000000015"/>
  </r>
  <r>
    <n v="333"/>
    <d v="2016-01-31T00:00:00"/>
    <x v="332"/>
    <x v="0"/>
    <s v="I"/>
    <n v="388"/>
    <n v="0"/>
    <n v="58"/>
    <n v="330"/>
    <n v="709499835"/>
  </r>
  <r>
    <n v="334"/>
    <d v="2016-01-31T00:00:00"/>
    <x v="333"/>
    <x v="0"/>
    <s v="T"/>
    <n v="2500"/>
    <n v="0"/>
    <n v="1200"/>
    <n v="1300"/>
    <n v="235950.00000000003"/>
  </r>
  <r>
    <n v="335"/>
    <d v="2016-01-31T00:00:00"/>
    <x v="334"/>
    <x v="0"/>
    <s v="S"/>
    <n v="43"/>
    <n v="0"/>
    <n v="43"/>
    <n v="0"/>
    <n v="0"/>
  </r>
  <r>
    <n v="336"/>
    <d v="2016-01-31T00:00:00"/>
    <x v="335"/>
    <x v="0"/>
    <s v="T"/>
    <n v="4400"/>
    <n v="10500"/>
    <n v="5500"/>
    <n v="9400"/>
    <n v="14848240.000000002"/>
  </r>
  <r>
    <n v="337"/>
    <d v="2016-01-31T00:00:00"/>
    <x v="336"/>
    <x v="0"/>
    <s v="I"/>
    <n v="73"/>
    <n v="0"/>
    <n v="4"/>
    <n v="69"/>
    <n v="7590000.0000000009"/>
  </r>
  <r>
    <n v="338"/>
    <d v="2016-01-31T00:00:00"/>
    <x v="337"/>
    <x v="0"/>
    <s v="S"/>
    <n v="536"/>
    <n v="0"/>
    <n v="262"/>
    <n v="274"/>
    <n v="7459650.0000000009"/>
  </r>
  <r>
    <n v="339"/>
    <d v="2016-01-31T00:00:00"/>
    <x v="338"/>
    <x v="0"/>
    <s v="T"/>
    <n v="27860"/>
    <n v="0"/>
    <n v="7160"/>
    <n v="20700"/>
    <n v="9791100"/>
  </r>
  <r>
    <n v="340"/>
    <d v="2016-01-31T00:00:00"/>
    <x v="339"/>
    <x v="0"/>
    <s v="I"/>
    <n v="68"/>
    <n v="300"/>
    <n v="198"/>
    <n v="170"/>
    <n v="14450051.000000002"/>
  </r>
  <r>
    <n v="341"/>
    <d v="2016-01-31T00:00:00"/>
    <x v="340"/>
    <x v="0"/>
    <s v="T"/>
    <n v="500"/>
    <n v="0"/>
    <n v="500"/>
    <n v="0"/>
    <n v="0"/>
  </r>
  <r>
    <n v="342"/>
    <d v="2016-01-31T00:00:00"/>
    <x v="341"/>
    <x v="0"/>
    <s v="S"/>
    <n v="1"/>
    <n v="0"/>
    <n v="0"/>
    <n v="1"/>
    <n v="17600"/>
  </r>
  <r>
    <n v="343"/>
    <d v="2016-01-31T00:00:00"/>
    <x v="342"/>
    <x v="0"/>
    <s v="S"/>
    <n v="3"/>
    <n v="0"/>
    <n v="0"/>
    <n v="3"/>
    <n v="60060.000000000007"/>
  </r>
  <r>
    <n v="344"/>
    <d v="2016-01-31T00:00:00"/>
    <x v="343"/>
    <x v="0"/>
    <s v="T"/>
    <n v="60"/>
    <n v="0"/>
    <n v="0"/>
    <n v="60"/>
    <n v="46500.3"/>
  </r>
  <r>
    <n v="345"/>
    <d v="2016-01-31T00:00:00"/>
    <x v="344"/>
    <x v="0"/>
    <s v="T"/>
    <n v="20"/>
    <n v="0"/>
    <n v="0"/>
    <n v="20"/>
    <n v="286000"/>
  </r>
  <r>
    <n v="346"/>
    <d v="2016-01-31T00:00:00"/>
    <x v="345"/>
    <x v="0"/>
    <s v="I"/>
    <n v="589"/>
    <n v="200"/>
    <n v="252"/>
    <n v="537"/>
    <n v="201374946.30000001"/>
  </r>
  <r>
    <n v="347"/>
    <d v="2016-01-31T00:00:00"/>
    <x v="346"/>
    <x v="0"/>
    <s v="I"/>
    <n v="6730"/>
    <n v="1625"/>
    <n v="1550"/>
    <n v="6805"/>
    <n v="558009965.97500002"/>
  </r>
  <r>
    <n v="348"/>
    <d v="2016-01-31T00:00:00"/>
    <x v="347"/>
    <x v="0"/>
    <s v="I"/>
    <n v="261"/>
    <n v="0"/>
    <n v="20"/>
    <n v="241"/>
    <n v="250519500.00000003"/>
  </r>
  <r>
    <n v="349"/>
    <d v="2016-01-31T00:00:00"/>
    <x v="348"/>
    <x v="0"/>
    <s v="I"/>
    <n v="2"/>
    <n v="0"/>
    <n v="2"/>
    <n v="0"/>
    <n v="0"/>
  </r>
  <r>
    <n v="350"/>
    <d v="2016-01-31T00:00:00"/>
    <x v="349"/>
    <x v="0"/>
    <s v="T"/>
    <n v="4350"/>
    <n v="0"/>
    <n v="1000"/>
    <n v="3350"/>
    <n v="1768800.0000000002"/>
  </r>
  <r>
    <n v="351"/>
    <d v="2016-01-31T00:00:00"/>
    <x v="350"/>
    <x v="0"/>
    <s v="I"/>
    <n v="2302"/>
    <n v="1500"/>
    <n v="1430"/>
    <n v="2372"/>
    <n v="94880948.800000012"/>
  </r>
  <r>
    <n v="352"/>
    <d v="2016-01-31T00:00:00"/>
    <x v="351"/>
    <x v="0"/>
    <s v="T"/>
    <n v="700"/>
    <n v="0"/>
    <n v="700"/>
    <n v="0"/>
    <n v="0"/>
  </r>
  <r>
    <n v="353"/>
    <d v="2016-01-31T00:00:00"/>
    <x v="352"/>
    <x v="0"/>
    <s v="S"/>
    <n v="1"/>
    <n v="0"/>
    <n v="0"/>
    <n v="1"/>
    <n v="55176.000000000007"/>
  </r>
  <r>
    <n v="354"/>
    <d v="2016-01-31T00:00:00"/>
    <x v="353"/>
    <x v="0"/>
    <s v="I"/>
    <n v="45"/>
    <n v="0"/>
    <n v="0"/>
    <n v="45"/>
    <n v="10586812.5"/>
  </r>
  <r>
    <n v="355"/>
    <d v="2016-01-31T00:00:00"/>
    <x v="354"/>
    <x v="0"/>
    <s v="I"/>
    <n v="6700"/>
    <n v="0"/>
    <n v="5250"/>
    <n v="1450"/>
    <n v="1216985"/>
  </r>
  <r>
    <n v="356"/>
    <d v="2016-01-31T00:00:00"/>
    <x v="355"/>
    <x v="0"/>
    <s v="T"/>
    <n v="60"/>
    <n v="0"/>
    <n v="60"/>
    <n v="0"/>
    <n v="0"/>
  </r>
  <r>
    <n v="357"/>
    <d v="2016-01-31T00:00:00"/>
    <x v="356"/>
    <x v="0"/>
    <s v="I"/>
    <n v="75"/>
    <n v="150"/>
    <n v="130"/>
    <n v="95"/>
    <n v="10022490.5"/>
  </r>
  <r>
    <n v="358"/>
    <d v="2016-01-31T00:00:00"/>
    <x v="357"/>
    <x v="0"/>
    <s v="T"/>
    <n v="210"/>
    <n v="0"/>
    <n v="210"/>
    <n v="0"/>
    <n v="0"/>
  </r>
  <r>
    <n v="359"/>
    <d v="2016-01-31T00:00:00"/>
    <x v="358"/>
    <x v="0"/>
    <s v="T"/>
    <n v="120"/>
    <n v="0"/>
    <n v="0"/>
    <n v="120"/>
    <n v="755040.00000000012"/>
  </r>
  <r>
    <n v="360"/>
    <d v="2016-01-31T00:00:00"/>
    <x v="359"/>
    <x v="0"/>
    <s v="T"/>
    <n v="60"/>
    <n v="0"/>
    <n v="60"/>
    <n v="0"/>
    <n v="0"/>
  </r>
  <r>
    <n v="361"/>
    <d v="2016-01-31T00:00:00"/>
    <x v="360"/>
    <x v="0"/>
    <s v="I"/>
    <n v="0"/>
    <n v="36"/>
    <n v="36"/>
    <n v="0"/>
    <n v="0"/>
  </r>
  <r>
    <n v="362"/>
    <d v="2016-01-31T00:00:00"/>
    <x v="361"/>
    <x v="0"/>
    <s v="T"/>
    <n v="200"/>
    <n v="0"/>
    <n v="200"/>
    <n v="0"/>
    <n v="0"/>
  </r>
  <r>
    <n v="363"/>
    <d v="2016-01-31T00:00:00"/>
    <x v="362"/>
    <x v="0"/>
    <s v="T"/>
    <n v="1150"/>
    <n v="0"/>
    <n v="550"/>
    <n v="600"/>
    <n v="92400.000000000015"/>
  </r>
  <r>
    <n v="364"/>
    <d v="2016-01-31T00:00:00"/>
    <x v="363"/>
    <x v="0"/>
    <s v="I"/>
    <n v="38"/>
    <n v="0"/>
    <n v="28"/>
    <n v="10"/>
    <n v="718751"/>
  </r>
  <r>
    <n v="365"/>
    <d v="2016-01-31T00:00:00"/>
    <x v="364"/>
    <x v="0"/>
    <s v="I"/>
    <n v="186"/>
    <n v="0"/>
    <n v="62"/>
    <n v="124"/>
    <n v="12399987.600000001"/>
  </r>
  <r>
    <n v="366"/>
    <d v="2016-01-31T00:00:00"/>
    <x v="365"/>
    <x v="0"/>
    <s v="T"/>
    <n v="100"/>
    <n v="0"/>
    <n v="0"/>
    <n v="100"/>
    <n v="629999.70000000007"/>
  </r>
  <r>
    <n v="367"/>
    <d v="2016-01-31T00:00:00"/>
    <x v="366"/>
    <x v="0"/>
    <s v="I"/>
    <n v="78"/>
    <n v="0"/>
    <n v="78"/>
    <n v="0"/>
    <n v="0"/>
  </r>
  <r>
    <n v="368"/>
    <d v="2016-01-31T00:00:00"/>
    <x v="367"/>
    <x v="0"/>
    <s v="I"/>
    <n v="98"/>
    <n v="0"/>
    <n v="98"/>
    <n v="0"/>
    <n v="0"/>
  </r>
  <r>
    <n v="369"/>
    <d v="2016-01-31T00:00:00"/>
    <x v="368"/>
    <x v="0"/>
    <s v="I"/>
    <n v="1590"/>
    <n v="0"/>
    <n v="356"/>
    <n v="1234"/>
    <n v="7737180.0000000009"/>
  </r>
  <r>
    <n v="370"/>
    <d v="2016-01-31T00:00:00"/>
    <x v="369"/>
    <x v="0"/>
    <s v="I"/>
    <n v="296"/>
    <n v="0"/>
    <n v="0"/>
    <n v="296"/>
    <n v="1790800.0000000002"/>
  </r>
  <r>
    <n v="371"/>
    <d v="2016-01-31T00:00:00"/>
    <x v="370"/>
    <x v="0"/>
    <s v="S"/>
    <n v="2"/>
    <n v="0"/>
    <n v="0"/>
    <n v="2"/>
    <n v="123118.6"/>
  </r>
  <r>
    <n v="372"/>
    <d v="2016-01-31T00:00:00"/>
    <x v="371"/>
    <x v="0"/>
    <s v="I"/>
    <n v="477"/>
    <n v="0"/>
    <n v="436"/>
    <n v="41"/>
    <n v="2542016.4000000004"/>
  </r>
  <r>
    <n v="373"/>
    <d v="2016-01-31T00:00:00"/>
    <x v="372"/>
    <x v="0"/>
    <s v="I"/>
    <n v="60"/>
    <n v="0"/>
    <n v="20"/>
    <n v="40"/>
    <n v="1166660"/>
  </r>
  <r>
    <n v="374"/>
    <d v="2016-01-31T00:00:00"/>
    <x v="373"/>
    <x v="0"/>
    <s v="T"/>
    <n v="9250"/>
    <n v="0"/>
    <n v="300"/>
    <n v="8950"/>
    <n v="4430250"/>
  </r>
  <r>
    <n v="375"/>
    <d v="2016-01-31T00:00:00"/>
    <x v="374"/>
    <x v="0"/>
    <s v="T"/>
    <n v="7800"/>
    <n v="0"/>
    <n v="150"/>
    <n v="7650"/>
    <n v="2524500"/>
  </r>
  <r>
    <n v="376"/>
    <d v="2016-01-31T00:00:00"/>
    <x v="375"/>
    <x v="0"/>
    <s v="I"/>
    <n v="0"/>
    <n v="335"/>
    <n v="335"/>
    <n v="0"/>
    <n v="0"/>
  </r>
  <r>
    <n v="377"/>
    <d v="2016-01-31T00:00:00"/>
    <x v="376"/>
    <x v="0"/>
    <s v="I"/>
    <n v="2144"/>
    <n v="0"/>
    <n v="2144"/>
    <n v="0"/>
    <n v="0"/>
  </r>
  <r>
    <n v="378"/>
    <d v="2016-01-31T00:00:00"/>
    <x v="377"/>
    <x v="0"/>
    <s v="T"/>
    <n v="3750"/>
    <n v="7500"/>
    <n v="5550"/>
    <n v="5700"/>
    <n v="39626400"/>
  </r>
  <r>
    <n v="379"/>
    <d v="2016-01-31T00:00:00"/>
    <x v="378"/>
    <x v="0"/>
    <s v="T"/>
    <n v="21650"/>
    <n v="0"/>
    <n v="10850"/>
    <n v="10800"/>
    <n v="1220432.4000000001"/>
  </r>
  <r>
    <n v="380"/>
    <d v="2016-01-31T00:00:00"/>
    <x v="379"/>
    <x v="0"/>
    <s v="T"/>
    <n v="160"/>
    <n v="0"/>
    <n v="160"/>
    <n v="0"/>
    <n v="0"/>
  </r>
  <r>
    <n v="381"/>
    <d v="2016-01-31T00:00:00"/>
    <x v="380"/>
    <x v="0"/>
    <s v="I"/>
    <n v="742"/>
    <n v="0"/>
    <n v="394"/>
    <n v="348"/>
    <n v="12441000.000000002"/>
  </r>
  <r>
    <n v="382"/>
    <d v="2016-01-31T00:00:00"/>
    <x v="381"/>
    <x v="0"/>
    <s v="T"/>
    <n v="5700"/>
    <n v="0"/>
    <n v="3300"/>
    <n v="2400"/>
    <n v="4031992.8000000003"/>
  </r>
  <r>
    <n v="383"/>
    <d v="2016-01-31T00:00:00"/>
    <x v="382"/>
    <x v="0"/>
    <s v="I"/>
    <n v="0"/>
    <n v="636"/>
    <n v="0"/>
    <n v="636"/>
    <n v="24486000.000000004"/>
  </r>
  <r>
    <n v="384"/>
    <d v="2016-01-31T00:00:00"/>
    <x v="383"/>
    <x v="0"/>
    <s v="I"/>
    <n v="3794"/>
    <n v="0"/>
    <n v="821"/>
    <n v="2973"/>
    <n v="57972608.100000001"/>
  </r>
  <r>
    <n v="385"/>
    <d v="2016-01-31T00:00:00"/>
    <x v="384"/>
    <x v="0"/>
    <s v="T"/>
    <n v="13500"/>
    <n v="0"/>
    <n v="10100"/>
    <n v="3400"/>
    <n v="695640"/>
  </r>
  <r>
    <n v="386"/>
    <d v="2016-01-31T00:00:00"/>
    <x v="385"/>
    <x v="0"/>
    <s v="I"/>
    <n v="1336"/>
    <n v="0"/>
    <n v="177"/>
    <n v="1159"/>
    <n v="96229452.000000015"/>
  </r>
  <r>
    <n v="387"/>
    <d v="2016-01-31T00:00:00"/>
    <x v="386"/>
    <x v="0"/>
    <s v="T"/>
    <n v="900"/>
    <n v="11000"/>
    <n v="3900"/>
    <n v="8000"/>
    <n v="5077600"/>
  </r>
  <r>
    <n v="388"/>
    <d v="2016-01-31T00:00:00"/>
    <x v="387"/>
    <x v="0"/>
    <s v="T"/>
    <n v="3600"/>
    <n v="0"/>
    <n v="3600"/>
    <n v="0"/>
    <n v="0"/>
  </r>
  <r>
    <n v="389"/>
    <d v="2016-01-31T00:00:00"/>
    <x v="388"/>
    <x v="0"/>
    <s v="I"/>
    <n v="500"/>
    <n v="0"/>
    <n v="80"/>
    <n v="420"/>
    <n v="1155000"/>
  </r>
  <r>
    <n v="390"/>
    <d v="2016-01-31T00:00:00"/>
    <x v="389"/>
    <x v="0"/>
    <s v="I"/>
    <n v="13071"/>
    <n v="0"/>
    <n v="4542"/>
    <n v="8529"/>
    <n v="84859285.5"/>
  </r>
  <r>
    <n v="391"/>
    <d v="2016-01-31T00:00:00"/>
    <x v="390"/>
    <x v="0"/>
    <s v="T"/>
    <n v="16400"/>
    <n v="0"/>
    <n v="4100"/>
    <n v="12300"/>
    <n v="1967938.5"/>
  </r>
  <r>
    <n v="392"/>
    <d v="2016-01-31T00:00:00"/>
    <x v="391"/>
    <x v="0"/>
    <s v="I"/>
    <n v="275"/>
    <n v="0"/>
    <n v="120"/>
    <n v="155"/>
    <n v="960938.00000000012"/>
  </r>
  <r>
    <n v="393"/>
    <d v="2016-01-31T00:00:00"/>
    <x v="392"/>
    <x v="0"/>
    <s v="I"/>
    <n v="5"/>
    <n v="0"/>
    <n v="0"/>
    <n v="5"/>
    <n v="917150.79500000004"/>
  </r>
  <r>
    <n v="394"/>
    <d v="2016-01-31T00:00:00"/>
    <x v="393"/>
    <x v="0"/>
    <s v="I"/>
    <n v="5"/>
    <n v="0"/>
    <n v="0"/>
    <n v="5"/>
    <n v="596728.71500000008"/>
  </r>
  <r>
    <n v="395"/>
    <d v="2016-01-31T00:00:00"/>
    <x v="394"/>
    <x v="0"/>
    <s v="T"/>
    <n v="4240"/>
    <n v="940"/>
    <n v="3280"/>
    <n v="1900"/>
    <n v="7409050.0000000009"/>
  </r>
  <r>
    <n v="396"/>
    <d v="2016-01-31T00:00:00"/>
    <x v="395"/>
    <x v="0"/>
    <s v="T"/>
    <n v="0"/>
    <n v="3140"/>
    <n v="1760"/>
    <n v="1380"/>
    <n v="8969862"/>
  </r>
  <r>
    <n v="397"/>
    <d v="2016-01-31T00:00:00"/>
    <x v="396"/>
    <x v="0"/>
    <s v="T"/>
    <n v="80"/>
    <n v="0"/>
    <n v="0"/>
    <n v="80"/>
    <n v="999944.00000000012"/>
  </r>
  <r>
    <n v="398"/>
    <d v="2016-01-31T00:00:00"/>
    <x v="397"/>
    <x v="0"/>
    <s v="T"/>
    <n v="90"/>
    <n v="0"/>
    <n v="0"/>
    <n v="90"/>
    <n v="203544.00000000003"/>
  </r>
  <r>
    <n v="399"/>
    <d v="2016-01-31T00:00:00"/>
    <x v="398"/>
    <x v="0"/>
    <s v="T"/>
    <n v="10800"/>
    <n v="16400"/>
    <n v="9400"/>
    <n v="17800"/>
    <n v="2643300"/>
  </r>
  <r>
    <n v="400"/>
    <d v="2016-01-31T00:00:00"/>
    <x v="399"/>
    <x v="0"/>
    <s v="U"/>
    <n v="0"/>
    <n v="100"/>
    <n v="55"/>
    <n v="45"/>
    <n v="801900.00000000012"/>
  </r>
  <r>
    <n v="401"/>
    <d v="2016-01-31T00:00:00"/>
    <x v="400"/>
    <x v="0"/>
    <s v="U"/>
    <n v="8"/>
    <n v="0"/>
    <n v="0"/>
    <n v="8"/>
    <n v="316800"/>
  </r>
  <r>
    <n v="402"/>
    <d v="2016-01-31T00:00:00"/>
    <x v="401"/>
    <x v="0"/>
    <s v="T"/>
    <n v="30"/>
    <n v="0"/>
    <n v="0"/>
    <n v="30"/>
    <n v="1294260"/>
  </r>
  <r>
    <n v="403"/>
    <d v="2016-01-31T00:00:00"/>
    <x v="402"/>
    <x v="0"/>
    <s v="I"/>
    <n v="171"/>
    <n v="0"/>
    <n v="140"/>
    <n v="31"/>
    <n v="8060012.4000000004"/>
  </r>
  <r>
    <n v="404"/>
    <d v="2016-01-31T00:00:00"/>
    <x v="403"/>
    <x v="0"/>
    <s v="T"/>
    <n v="200"/>
    <n v="0"/>
    <n v="0"/>
    <n v="200"/>
    <n v="2536164.4000000004"/>
  </r>
  <r>
    <n v="405"/>
    <d v="2016-01-31T00:00:00"/>
    <x v="404"/>
    <x v="0"/>
    <s v="T"/>
    <n v="50"/>
    <n v="0"/>
    <n v="50"/>
    <n v="0"/>
    <n v="0"/>
  </r>
  <r>
    <n v="406"/>
    <d v="2016-01-31T00:00:00"/>
    <x v="405"/>
    <x v="0"/>
    <s v="T"/>
    <n v="5800"/>
    <n v="0"/>
    <n v="800"/>
    <n v="5000"/>
    <n v="522500.00000000006"/>
  </r>
  <r>
    <n v="407"/>
    <d v="2016-01-31T00:00:00"/>
    <x v="406"/>
    <x v="0"/>
    <s v="T"/>
    <n v="1650"/>
    <n v="0"/>
    <n v="1050"/>
    <n v="600"/>
    <n v="120001.20000000001"/>
  </r>
  <r>
    <n v="408"/>
    <d v="2016-01-31T00:00:00"/>
    <x v="407"/>
    <x v="0"/>
    <s v="I"/>
    <n v="6956"/>
    <n v="2000"/>
    <n v="5610"/>
    <n v="3346"/>
    <n v="17398196.200000003"/>
  </r>
  <r>
    <n v="409"/>
    <d v="2016-01-31T00:00:00"/>
    <x v="408"/>
    <x v="0"/>
    <s v="I"/>
    <n v="43640"/>
    <n v="0"/>
    <n v="31362"/>
    <n v="12278"/>
    <n v="57710283.400000006"/>
  </r>
  <r>
    <n v="410"/>
    <d v="2016-01-31T00:00:00"/>
    <x v="409"/>
    <x v="0"/>
    <s v="I"/>
    <n v="588"/>
    <n v="1500"/>
    <n v="426"/>
    <n v="1662"/>
    <n v="24315060.000000004"/>
  </r>
  <r>
    <n v="411"/>
    <d v="2016-01-31T00:00:00"/>
    <x v="410"/>
    <x v="0"/>
    <s v="I"/>
    <n v="130"/>
    <n v="500"/>
    <n v="330"/>
    <n v="300"/>
    <n v="2096820.0000000002"/>
  </r>
  <r>
    <n v="412"/>
    <d v="2016-01-31T00:00:00"/>
    <x v="411"/>
    <x v="0"/>
    <s v="I"/>
    <n v="5010"/>
    <n v="0"/>
    <n v="2080"/>
    <n v="2930"/>
    <n v="15631550.000000002"/>
  </r>
  <r>
    <n v="413"/>
    <d v="2016-01-31T00:00:00"/>
    <x v="412"/>
    <x v="0"/>
    <s v="U"/>
    <n v="58"/>
    <n v="0"/>
    <n v="7"/>
    <n v="51"/>
    <n v="4589989.8000000007"/>
  </r>
  <r>
    <n v="414"/>
    <d v="2016-01-31T00:00:00"/>
    <x v="413"/>
    <x v="0"/>
    <s v="I"/>
    <n v="210"/>
    <n v="220"/>
    <n v="130"/>
    <n v="300"/>
    <n v="368999400"/>
  </r>
  <r>
    <n v="415"/>
    <d v="2016-01-31T00:00:00"/>
    <x v="414"/>
    <x v="0"/>
    <s v="I"/>
    <n v="1"/>
    <n v="0"/>
    <n v="0"/>
    <n v="1"/>
    <n v="2033383.0000000002"/>
  </r>
  <r>
    <n v="416"/>
    <d v="2016-01-31T00:00:00"/>
    <x v="415"/>
    <x v="0"/>
    <s v="I"/>
    <n v="5443"/>
    <n v="0"/>
    <n v="1290"/>
    <n v="4153"/>
    <n v="39451838.800000004"/>
  </r>
  <r>
    <n v="417"/>
    <d v="2016-01-31T00:00:00"/>
    <x v="416"/>
    <x v="0"/>
    <s v="I"/>
    <n v="15"/>
    <n v="0"/>
    <n v="0"/>
    <n v="15"/>
    <n v="762300.00000000012"/>
  </r>
  <r>
    <n v="418"/>
    <d v="2016-01-31T00:00:00"/>
    <x v="417"/>
    <x v="0"/>
    <s v="T"/>
    <n v="70"/>
    <n v="0"/>
    <n v="0"/>
    <n v="70"/>
    <n v="621775"/>
  </r>
  <r>
    <n v="419"/>
    <d v="2016-01-31T00:00:00"/>
    <x v="418"/>
    <x v="0"/>
    <s v="T"/>
    <n v="650"/>
    <n v="0"/>
    <n v="350"/>
    <n v="300"/>
    <n v="496798.50000000006"/>
  </r>
  <r>
    <n v="420"/>
    <d v="2016-01-31T00:00:00"/>
    <x v="419"/>
    <x v="0"/>
    <s v="I"/>
    <n v="10"/>
    <n v="0"/>
    <n v="0"/>
    <n v="10"/>
    <n v="1629936.0000000002"/>
  </r>
  <r>
    <n v="421"/>
    <d v="2016-01-31T00:00:00"/>
    <x v="420"/>
    <x v="0"/>
    <s v="I"/>
    <n v="0"/>
    <n v="0"/>
    <n v="0"/>
    <n v="0"/>
    <n v="0"/>
  </r>
  <r>
    <n v="422"/>
    <d v="2016-01-31T00:00:00"/>
    <x v="421"/>
    <x v="0"/>
    <s v="T"/>
    <n v="168"/>
    <n v="0"/>
    <n v="168"/>
    <n v="0"/>
    <n v="0"/>
  </r>
  <r>
    <n v="423"/>
    <d v="2016-01-31T00:00:00"/>
    <x v="422"/>
    <x v="0"/>
    <s v="T"/>
    <n v="24"/>
    <n v="0"/>
    <n v="24"/>
    <n v="0"/>
    <n v="0"/>
  </r>
  <r>
    <n v="424"/>
    <d v="2016-01-31T00:00:00"/>
    <x v="423"/>
    <x v="0"/>
    <s v="U"/>
    <n v="6"/>
    <n v="0"/>
    <n v="0"/>
    <n v="6"/>
    <n v="156090"/>
  </r>
  <r>
    <n v="425"/>
    <d v="2016-01-31T00:00:00"/>
    <x v="424"/>
    <x v="0"/>
    <s v="T"/>
    <n v="2100"/>
    <n v="0"/>
    <n v="1600"/>
    <n v="500"/>
    <n v="50050.000000000007"/>
  </r>
  <r>
    <n v="426"/>
    <d v="2016-01-31T00:00:00"/>
    <x v="425"/>
    <x v="0"/>
    <s v="I"/>
    <n v="0"/>
    <n v="1080"/>
    <n v="350"/>
    <n v="730"/>
    <n v="48180000.000000007"/>
  </r>
  <r>
    <n v="427"/>
    <d v="2016-01-31T00:00:00"/>
    <x v="426"/>
    <x v="0"/>
    <s v="T"/>
    <n v="3600"/>
    <n v="0"/>
    <n v="100"/>
    <n v="3500"/>
    <n v="7599900.0000000009"/>
  </r>
  <r>
    <n v="428"/>
    <d v="2016-01-31T00:00:00"/>
    <x v="427"/>
    <x v="0"/>
    <s v="T"/>
    <n v="3100"/>
    <n v="0"/>
    <n v="3100"/>
    <n v="0"/>
    <n v="0"/>
  </r>
  <r>
    <n v="429"/>
    <d v="2016-01-31T00:00:00"/>
    <x v="428"/>
    <x v="0"/>
    <s v="I"/>
    <n v="60"/>
    <n v="25"/>
    <n v="30"/>
    <n v="55"/>
    <n v="3388000.0000000005"/>
  </r>
  <r>
    <n v="430"/>
    <d v="2016-01-31T00:00:00"/>
    <x v="429"/>
    <x v="0"/>
    <s v="I"/>
    <n v="116"/>
    <n v="0"/>
    <n v="108"/>
    <n v="8"/>
    <n v="40086200"/>
  </r>
  <r>
    <n v="431"/>
    <d v="2016-01-31T00:00:00"/>
    <x v="430"/>
    <x v="0"/>
    <s v="T"/>
    <n v="1170"/>
    <n v="0"/>
    <n v="270"/>
    <n v="900"/>
    <n v="369270.00000000006"/>
  </r>
  <r>
    <n v="432"/>
    <d v="2016-01-31T00:00:00"/>
    <x v="431"/>
    <x v="0"/>
    <s v="T"/>
    <n v="50"/>
    <n v="0"/>
    <n v="0"/>
    <n v="50"/>
    <n v="137500"/>
  </r>
  <r>
    <n v="433"/>
    <d v="2016-01-31T00:00:00"/>
    <x v="432"/>
    <x v="0"/>
    <s v="T"/>
    <n v="300"/>
    <n v="0"/>
    <n v="300"/>
    <n v="0"/>
    <n v="0"/>
  </r>
  <r>
    <n v="434"/>
    <d v="2016-01-31T00:00:00"/>
    <x v="433"/>
    <x v="0"/>
    <s v="I"/>
    <n v="25"/>
    <n v="0"/>
    <n v="25"/>
    <n v="0"/>
    <n v="0"/>
  </r>
  <r>
    <n v="435"/>
    <d v="2016-01-31T00:00:00"/>
    <x v="434"/>
    <x v="0"/>
    <s v="I"/>
    <n v="2160"/>
    <n v="0"/>
    <n v="468"/>
    <n v="1692"/>
    <n v="120791880.00000001"/>
  </r>
  <r>
    <n v="436"/>
    <d v="2016-01-31T00:00:00"/>
    <x v="435"/>
    <x v="0"/>
    <s v="I"/>
    <n v="135"/>
    <n v="200"/>
    <n v="135"/>
    <n v="200"/>
    <n v="22000000"/>
  </r>
  <r>
    <n v="437"/>
    <d v="2016-01-31T00:00:00"/>
    <x v="436"/>
    <x v="0"/>
    <s v="I"/>
    <n v="320"/>
    <n v="300"/>
    <n v="350"/>
    <n v="270"/>
    <n v="23043042"/>
  </r>
  <r>
    <n v="438"/>
    <d v="2016-01-31T00:00:00"/>
    <x v="437"/>
    <x v="0"/>
    <s v="I"/>
    <n v="75"/>
    <n v="0"/>
    <n v="35"/>
    <n v="40"/>
    <n v="367999984"/>
  </r>
  <r>
    <n v="439"/>
    <d v="2016-01-31T00:00:00"/>
    <x v="438"/>
    <x v="0"/>
    <s v="I"/>
    <n v="48"/>
    <n v="0"/>
    <n v="10"/>
    <n v="38"/>
    <n v="19417981"/>
  </r>
  <r>
    <n v="440"/>
    <d v="2016-01-31T00:00:00"/>
    <x v="439"/>
    <x v="0"/>
    <s v="S"/>
    <n v="64"/>
    <n v="0"/>
    <n v="61"/>
    <n v="3"/>
    <n v="72023.985000000015"/>
  </r>
  <r>
    <n v="441"/>
    <d v="2016-01-31T00:00:00"/>
    <x v="440"/>
    <x v="0"/>
    <s v="O"/>
    <n v="90"/>
    <n v="0"/>
    <n v="0"/>
    <n v="90"/>
    <n v="43164"/>
  </r>
  <r>
    <n v="442"/>
    <d v="2016-01-31T00:00:00"/>
    <x v="441"/>
    <x v="0"/>
    <s v="I"/>
    <n v="375"/>
    <n v="0"/>
    <n v="170"/>
    <n v="205"/>
    <n v="27278324.59"/>
  </r>
  <r>
    <n v="443"/>
    <d v="2016-01-31T00:00:00"/>
    <x v="442"/>
    <x v="0"/>
    <s v="T"/>
    <n v="750"/>
    <n v="0"/>
    <n v="100"/>
    <n v="650"/>
    <n v="260260.00000000003"/>
  </r>
  <r>
    <n v="444"/>
    <d v="2016-01-31T00:00:00"/>
    <x v="443"/>
    <x v="0"/>
    <s v="T"/>
    <n v="0"/>
    <n v="300"/>
    <n v="300"/>
    <n v="0"/>
    <n v="0"/>
  </r>
  <r>
    <n v="445"/>
    <d v="2016-01-31T00:00:00"/>
    <x v="444"/>
    <x v="0"/>
    <s v="T"/>
    <n v="17650"/>
    <n v="0"/>
    <n v="8830"/>
    <n v="8820"/>
    <n v="1862784.0000000002"/>
  </r>
  <r>
    <n v="446"/>
    <d v="2016-01-31T00:00:00"/>
    <x v="445"/>
    <x v="0"/>
    <s v="I"/>
    <n v="475"/>
    <n v="3300"/>
    <n v="1557"/>
    <n v="2218"/>
    <n v="79847334.600000009"/>
  </r>
  <r>
    <n v="447"/>
    <d v="2016-01-31T00:00:00"/>
    <x v="446"/>
    <x v="0"/>
    <s v="I"/>
    <n v="5718"/>
    <n v="0"/>
    <n v="3060"/>
    <n v="2658"/>
    <n v="6379731.6000000006"/>
  </r>
  <r>
    <n v="448"/>
    <d v="2016-01-31T00:00:00"/>
    <x v="447"/>
    <x v="0"/>
    <s v="T"/>
    <n v="8700"/>
    <n v="0"/>
    <n v="8700"/>
    <n v="0"/>
    <n v="0"/>
  </r>
  <r>
    <n v="449"/>
    <d v="2016-01-31T00:00:00"/>
    <x v="448"/>
    <x v="0"/>
    <s v="T"/>
    <n v="0"/>
    <n v="11820"/>
    <n v="1740"/>
    <n v="10080"/>
    <n v="11986128.000000002"/>
  </r>
  <r>
    <n v="450"/>
    <d v="2016-01-31T00:00:00"/>
    <x v="449"/>
    <x v="0"/>
    <s v="S"/>
    <n v="4"/>
    <n v="0"/>
    <n v="0"/>
    <n v="4"/>
    <n v="183422.80000000002"/>
  </r>
  <r>
    <n v="451"/>
    <d v="2016-01-31T00:00:00"/>
    <x v="450"/>
    <x v="0"/>
    <s v="T"/>
    <n v="50"/>
    <n v="0"/>
    <n v="0"/>
    <n v="50"/>
    <n v="198000.00000000003"/>
  </r>
  <r>
    <n v="452"/>
    <d v="2016-01-31T00:00:00"/>
    <x v="451"/>
    <x v="0"/>
    <s v="T"/>
    <n v="2300"/>
    <n v="0"/>
    <n v="800"/>
    <n v="1500"/>
    <n v="427350.00000000006"/>
  </r>
  <r>
    <n v="453"/>
    <d v="2016-01-31T00:00:00"/>
    <x v="452"/>
    <x v="0"/>
    <s v="T"/>
    <n v="90"/>
    <n v="210"/>
    <n v="90"/>
    <n v="210"/>
    <n v="671999.79"/>
  </r>
  <r>
    <n v="454"/>
    <d v="2016-01-31T00:00:00"/>
    <x v="453"/>
    <x v="0"/>
    <s v="T"/>
    <n v="90"/>
    <n v="0"/>
    <n v="0"/>
    <n v="90"/>
    <n v="84150"/>
  </r>
  <r>
    <n v="455"/>
    <d v="2016-01-31T00:00:00"/>
    <x v="454"/>
    <x v="0"/>
    <s v="I"/>
    <n v="31504"/>
    <n v="0"/>
    <n v="8230"/>
    <n v="23274"/>
    <n v="92421054.000000015"/>
  </r>
  <r>
    <n v="456"/>
    <d v="2016-01-31T00:00:00"/>
    <x v="455"/>
    <x v="0"/>
    <s v="I"/>
    <n v="386"/>
    <n v="2000"/>
    <n v="486"/>
    <n v="1900"/>
    <n v="4180000.0000000005"/>
  </r>
  <r>
    <n v="457"/>
    <d v="2016-01-31T00:00:00"/>
    <x v="456"/>
    <x v="0"/>
    <s v="I"/>
    <n v="0"/>
    <n v="2"/>
    <n v="2"/>
    <n v="0"/>
    <n v="0"/>
  </r>
  <r>
    <n v="458"/>
    <d v="2016-01-31T00:00:00"/>
    <x v="457"/>
    <x v="0"/>
    <s v="I"/>
    <n v="0"/>
    <n v="1"/>
    <n v="1"/>
    <n v="0"/>
    <n v="0"/>
  </r>
  <r>
    <n v="459"/>
    <d v="2016-01-31T00:00:00"/>
    <x v="458"/>
    <x v="0"/>
    <s v="I"/>
    <n v="0"/>
    <n v="23"/>
    <n v="23"/>
    <n v="0"/>
    <n v="0"/>
  </r>
  <r>
    <n v="460"/>
    <d v="2016-01-31T00:00:00"/>
    <x v="459"/>
    <x v="0"/>
    <s v="I"/>
    <n v="31"/>
    <n v="30"/>
    <n v="56"/>
    <n v="5"/>
    <n v="187500.50000000003"/>
  </r>
  <r>
    <n v="461"/>
    <d v="2016-01-31T00:00:00"/>
    <x v="460"/>
    <x v="0"/>
    <s v="T"/>
    <n v="450"/>
    <n v="0"/>
    <n v="0"/>
    <n v="450"/>
    <n v="3127499.1"/>
  </r>
  <r>
    <n v="462"/>
    <d v="2016-01-31T00:00:00"/>
    <x v="461"/>
    <x v="0"/>
    <s v="T"/>
    <n v="72"/>
    <n v="0"/>
    <n v="60"/>
    <n v="12"/>
    <n v="105900.03600000001"/>
  </r>
  <r>
    <n v="463"/>
    <d v="2016-01-31T00:00:00"/>
    <x v="462"/>
    <x v="0"/>
    <s v="I"/>
    <n v="219"/>
    <n v="0"/>
    <n v="219"/>
    <n v="0"/>
    <n v="0"/>
  </r>
  <r>
    <n v="464"/>
    <d v="2016-01-31T00:00:00"/>
    <x v="463"/>
    <x v="0"/>
    <s v="T"/>
    <n v="130"/>
    <n v="0"/>
    <n v="80"/>
    <n v="50"/>
    <n v="481250.00000000006"/>
  </r>
  <r>
    <n v="465"/>
    <d v="2016-01-31T00:00:00"/>
    <x v="464"/>
    <x v="0"/>
    <s v="I"/>
    <n v="20"/>
    <n v="0"/>
    <n v="5"/>
    <n v="15"/>
    <n v="5399.9549999999999"/>
  </r>
  <r>
    <n v="466"/>
    <d v="2016-01-31T00:00:00"/>
    <x v="465"/>
    <x v="0"/>
    <s v="I"/>
    <n v="1865"/>
    <n v="0"/>
    <n v="1197"/>
    <n v="668"/>
    <n v="15798200.000000002"/>
  </r>
  <r>
    <n v="467"/>
    <d v="2016-01-31T00:00:00"/>
    <x v="466"/>
    <x v="0"/>
    <s v="S"/>
    <n v="1164"/>
    <n v="0"/>
    <n v="393"/>
    <n v="771"/>
    <n v="1108466.7000000002"/>
  </r>
  <r>
    <n v="468"/>
    <d v="2016-01-31T00:00:00"/>
    <x v="467"/>
    <x v="0"/>
    <s v="T"/>
    <n v="37500"/>
    <n v="83200"/>
    <n v="40600"/>
    <n v="80100"/>
    <n v="7136910.0000000009"/>
  </r>
  <r>
    <n v="469"/>
    <d v="2016-01-31T00:00:00"/>
    <x v="468"/>
    <x v="0"/>
    <s v="U"/>
    <n v="9"/>
    <n v="0"/>
    <n v="0"/>
    <n v="9"/>
    <n v="355093.2"/>
  </r>
  <r>
    <n v="470"/>
    <d v="2016-01-31T00:00:00"/>
    <x v="469"/>
    <x v="0"/>
    <s v="U"/>
    <n v="10"/>
    <n v="0"/>
    <n v="4"/>
    <n v="6"/>
    <n v="260660.40000000002"/>
  </r>
  <r>
    <n v="471"/>
    <d v="2016-01-31T00:00:00"/>
    <x v="470"/>
    <x v="0"/>
    <s v="T"/>
    <n v="150"/>
    <n v="0"/>
    <n v="150"/>
    <n v="0"/>
    <n v="0"/>
  </r>
  <r>
    <n v="472"/>
    <d v="2016-01-31T00:00:00"/>
    <x v="471"/>
    <x v="0"/>
    <s v="I"/>
    <n v="14"/>
    <n v="0"/>
    <n v="0"/>
    <n v="14"/>
    <n v="13629000.000000002"/>
  </r>
  <r>
    <n v="473"/>
    <d v="2016-01-31T00:00:00"/>
    <x v="472"/>
    <x v="0"/>
    <s v="I"/>
    <n v="0"/>
    <n v="100"/>
    <n v="100"/>
    <n v="0"/>
    <n v="0"/>
  </r>
  <r>
    <n v="474"/>
    <d v="2016-01-31T00:00:00"/>
    <x v="473"/>
    <x v="0"/>
    <s v="I"/>
    <n v="0"/>
    <n v="10"/>
    <n v="0"/>
    <n v="10"/>
    <n v="10778150.02"/>
  </r>
  <r>
    <n v="475"/>
    <d v="2016-01-31T00:00:00"/>
    <x v="474"/>
    <x v="0"/>
    <s v="I"/>
    <n v="6360"/>
    <n v="0"/>
    <n v="1780"/>
    <n v="4580"/>
    <n v="13542144.000000002"/>
  </r>
  <r>
    <n v="476"/>
    <d v="2016-01-31T00:00:00"/>
    <x v="475"/>
    <x v="0"/>
    <s v="I"/>
    <n v="2800"/>
    <n v="0"/>
    <n v="880"/>
    <n v="1920"/>
    <n v="38879808"/>
  </r>
  <r>
    <n v="477"/>
    <d v="2016-01-31T00:00:00"/>
    <x v="476"/>
    <x v="0"/>
    <s v="T"/>
    <n v="11300"/>
    <n v="0"/>
    <n v="7700"/>
    <n v="3600"/>
    <n v="479160.00000000006"/>
  </r>
  <r>
    <n v="478"/>
    <d v="2016-01-31T00:00:00"/>
    <x v="477"/>
    <x v="0"/>
    <s v="I"/>
    <n v="2430"/>
    <n v="0"/>
    <n v="2220"/>
    <n v="210"/>
    <n v="717486"/>
  </r>
  <r>
    <n v="479"/>
    <d v="2016-01-31T00:00:00"/>
    <x v="478"/>
    <x v="0"/>
    <s v="I"/>
    <n v="3220"/>
    <n v="0"/>
    <n v="910"/>
    <n v="2310"/>
    <n v="7892346.0000000009"/>
  </r>
  <r>
    <n v="480"/>
    <d v="2016-01-31T00:00:00"/>
    <x v="479"/>
    <x v="0"/>
    <s v="I"/>
    <n v="62"/>
    <n v="0"/>
    <n v="62"/>
    <n v="0"/>
    <n v="0"/>
  </r>
  <r>
    <n v="481"/>
    <d v="2016-01-31T00:00:00"/>
    <x v="480"/>
    <x v="0"/>
    <s v="T"/>
    <n v="500"/>
    <n v="0"/>
    <n v="100"/>
    <n v="400"/>
    <n v="176880"/>
  </r>
  <r>
    <n v="482"/>
    <d v="2016-01-31T00:00:00"/>
    <x v="481"/>
    <x v="0"/>
    <s v="I"/>
    <n v="0"/>
    <n v="0"/>
    <n v="0"/>
    <n v="0"/>
    <n v="0"/>
  </r>
  <r>
    <n v="483"/>
    <d v="2016-01-31T00:00:00"/>
    <x v="482"/>
    <x v="0"/>
    <s v="I"/>
    <n v="87"/>
    <n v="0"/>
    <n v="87"/>
    <n v="0"/>
    <n v="0"/>
  </r>
  <r>
    <n v="484"/>
    <d v="2016-01-31T00:00:00"/>
    <x v="483"/>
    <x v="0"/>
    <s v="I"/>
    <n v="5"/>
    <n v="0"/>
    <n v="0"/>
    <n v="5"/>
    <n v="25410.000000000004"/>
  </r>
  <r>
    <n v="485"/>
    <d v="2016-01-31T00:00:00"/>
    <x v="484"/>
    <x v="0"/>
    <s v="T"/>
    <n v="250"/>
    <n v="0"/>
    <n v="100"/>
    <n v="150"/>
    <n v="16500"/>
  </r>
  <r>
    <n v="486"/>
    <d v="2016-01-31T00:00:00"/>
    <x v="485"/>
    <x v="0"/>
    <s v="I"/>
    <n v="0"/>
    <n v="200"/>
    <n v="88"/>
    <n v="112"/>
    <n v="108863955.2"/>
  </r>
  <r>
    <n v="487"/>
    <d v="2016-01-31T00:00:00"/>
    <x v="486"/>
    <x v="0"/>
    <s v="I"/>
    <n v="676"/>
    <n v="0"/>
    <n v="130"/>
    <n v="546"/>
    <n v="54599945.400000006"/>
  </r>
  <r>
    <n v="488"/>
    <d v="2016-01-31T00:00:00"/>
    <x v="487"/>
    <x v="0"/>
    <s v="I"/>
    <n v="2203"/>
    <n v="1920"/>
    <n v="1519"/>
    <n v="2604"/>
    <n v="5339241.6000000006"/>
  </r>
  <r>
    <n v="489"/>
    <d v="2016-01-31T00:00:00"/>
    <x v="488"/>
    <x v="0"/>
    <s v="I"/>
    <n v="19"/>
    <n v="70"/>
    <n v="34"/>
    <n v="55"/>
    <n v="36112692"/>
  </r>
  <r>
    <n v="490"/>
    <d v="2016-01-31T00:00:00"/>
    <x v="489"/>
    <x v="0"/>
    <s v="T"/>
    <n v="0"/>
    <n v="60"/>
    <n v="60"/>
    <n v="0"/>
    <n v="0"/>
  </r>
  <r>
    <n v="491"/>
    <d v="2016-01-31T00:00:00"/>
    <x v="490"/>
    <x v="0"/>
    <s v="T"/>
    <n v="0"/>
    <n v="720"/>
    <n v="360"/>
    <n v="360"/>
    <n v="4656960"/>
  </r>
  <r>
    <n v="492"/>
    <d v="2016-01-31T00:00:00"/>
    <x v="491"/>
    <x v="0"/>
    <s v="T"/>
    <n v="60"/>
    <n v="0"/>
    <n v="0"/>
    <n v="60"/>
    <n v="138006"/>
  </r>
  <r>
    <n v="493"/>
    <d v="2016-01-31T00:00:00"/>
    <x v="492"/>
    <x v="0"/>
    <s v="T"/>
    <n v="40000"/>
    <n v="0"/>
    <n v="12000"/>
    <n v="28000"/>
    <n v="4004000.0000000005"/>
  </r>
  <r>
    <n v="494"/>
    <d v="2016-01-31T00:00:00"/>
    <x v="493"/>
    <x v="0"/>
    <s v="T"/>
    <n v="100"/>
    <n v="0"/>
    <n v="0"/>
    <n v="100"/>
    <n v="90400.200000000012"/>
  </r>
  <r>
    <n v="495"/>
    <d v="2016-01-31T00:00:00"/>
    <x v="494"/>
    <x v="0"/>
    <s v="T"/>
    <n v="300"/>
    <n v="0"/>
    <n v="0"/>
    <n v="300"/>
    <n v="785400.00000000012"/>
  </r>
  <r>
    <n v="496"/>
    <d v="2016-01-31T00:00:00"/>
    <x v="495"/>
    <x v="0"/>
    <s v="O"/>
    <n v="60"/>
    <n v="0"/>
    <n v="60"/>
    <n v="0"/>
    <n v="0"/>
  </r>
  <r>
    <n v="497"/>
    <d v="2016-01-31T00:00:00"/>
    <x v="496"/>
    <x v="0"/>
    <s v="T"/>
    <n v="350"/>
    <n v="0"/>
    <n v="100"/>
    <n v="250"/>
    <n v="2791800"/>
  </r>
  <r>
    <n v="498"/>
    <d v="2016-01-31T00:00:00"/>
    <x v="497"/>
    <x v="0"/>
    <s v="T"/>
    <n v="1000"/>
    <n v="0"/>
    <n v="300"/>
    <n v="700"/>
    <n v="15049650.000000002"/>
  </r>
  <r>
    <n v="499"/>
    <d v="2016-01-31T00:00:00"/>
    <x v="498"/>
    <x v="0"/>
    <s v="T"/>
    <n v="3800"/>
    <n v="21200"/>
    <n v="9300"/>
    <n v="15700"/>
    <n v="1018930.0000000001"/>
  </r>
  <r>
    <n v="500"/>
    <d v="2016-01-31T00:00:00"/>
    <x v="499"/>
    <x v="0"/>
    <s v="T"/>
    <n v="7550"/>
    <n v="0"/>
    <n v="1900"/>
    <n v="5650"/>
    <n v="1802350.0000000002"/>
  </r>
  <r>
    <n v="501"/>
    <d v="2016-01-31T00:00:00"/>
    <x v="500"/>
    <x v="0"/>
    <s v="I"/>
    <n v="145"/>
    <n v="630"/>
    <n v="775"/>
    <n v="0"/>
    <n v="0"/>
  </r>
  <r>
    <n v="502"/>
    <d v="2016-01-31T00:00:00"/>
    <x v="501"/>
    <x v="0"/>
    <s v="T"/>
    <n v="380"/>
    <n v="0"/>
    <n v="240"/>
    <n v="140"/>
    <n v="831600.00000000012"/>
  </r>
  <r>
    <n v="503"/>
    <d v="2016-01-31T00:00:00"/>
    <x v="502"/>
    <x v="0"/>
    <s v="T"/>
    <n v="112"/>
    <n v="0"/>
    <n v="0"/>
    <n v="112"/>
    <n v="2023999.824"/>
  </r>
  <r>
    <n v="504"/>
    <d v="2016-01-31T00:00:00"/>
    <x v="503"/>
    <x v="0"/>
    <s v="T"/>
    <n v="600"/>
    <n v="0"/>
    <n v="0"/>
    <n v="600"/>
    <n v="1320000"/>
  </r>
  <r>
    <n v="505"/>
    <d v="2016-01-31T00:00:00"/>
    <x v="504"/>
    <x v="0"/>
    <s v="T"/>
    <n v="0"/>
    <n v="1300"/>
    <n v="1300"/>
    <n v="0"/>
    <n v="0"/>
  </r>
  <r>
    <n v="506"/>
    <d v="2016-01-31T00:00:00"/>
    <x v="505"/>
    <x v="0"/>
    <s v="N"/>
    <n v="165"/>
    <n v="0"/>
    <n v="165"/>
    <n v="0"/>
    <n v="0"/>
  </r>
  <r>
    <n v="507"/>
    <d v="2016-01-31T00:00:00"/>
    <x v="506"/>
    <x v="0"/>
    <s v="N"/>
    <n v="7"/>
    <n v="0"/>
    <n v="7"/>
    <n v="0"/>
    <n v="0"/>
  </r>
  <r>
    <n v="508"/>
    <d v="2016-01-31T00:00:00"/>
    <x v="507"/>
    <x v="0"/>
    <s v="I"/>
    <n v="19"/>
    <n v="0"/>
    <n v="19"/>
    <n v="0"/>
    <n v="0"/>
  </r>
  <r>
    <n v="509"/>
    <d v="2016-01-31T00:00:00"/>
    <x v="508"/>
    <x v="0"/>
    <s v="T"/>
    <n v="29"/>
    <n v="0"/>
    <n v="1"/>
    <n v="28"/>
    <n v="8791.86"/>
  </r>
  <r>
    <n v="510"/>
    <d v="2016-01-31T00:00:00"/>
    <x v="509"/>
    <x v="0"/>
    <s v="T"/>
    <n v="4700"/>
    <n v="0"/>
    <n v="2000"/>
    <n v="2700"/>
    <n v="555390"/>
  </r>
  <r>
    <n v="511"/>
    <d v="2016-01-31T00:00:00"/>
    <x v="510"/>
    <x v="0"/>
    <s v="I"/>
    <n v="2145"/>
    <n v="0"/>
    <n v="755"/>
    <n v="1390"/>
    <n v="72280417"/>
  </r>
  <r>
    <n v="512"/>
    <d v="2016-01-31T00:00:00"/>
    <x v="511"/>
    <x v="0"/>
    <s v="T"/>
    <n v="90"/>
    <n v="0"/>
    <n v="0"/>
    <n v="90"/>
    <n v="91170.09"/>
  </r>
  <r>
    <n v="513"/>
    <d v="2016-01-31T00:00:00"/>
    <x v="512"/>
    <x v="0"/>
    <s v="T"/>
    <n v="12100"/>
    <n v="4300"/>
    <n v="4600"/>
    <n v="11800"/>
    <n v="6840460.0000000009"/>
  </r>
  <r>
    <n v="514"/>
    <d v="2016-01-31T00:00:00"/>
    <x v="513"/>
    <x v="0"/>
    <s v="T"/>
    <n v="18100"/>
    <n v="10000"/>
    <n v="18300"/>
    <n v="9800"/>
    <n v="1175020"/>
  </r>
  <r>
    <n v="515"/>
    <d v="2016-01-31T00:00:00"/>
    <x v="514"/>
    <x v="0"/>
    <s v="I"/>
    <n v="42450"/>
    <n v="0"/>
    <n v="11400"/>
    <n v="31050"/>
    <n v="35384580"/>
  </r>
  <r>
    <n v="516"/>
    <d v="2016-01-31T00:00:00"/>
    <x v="515"/>
    <x v="0"/>
    <s v="T"/>
    <n v="5480"/>
    <n v="0"/>
    <n v="0"/>
    <n v="5480"/>
    <n v="0"/>
  </r>
  <r>
    <n v="517"/>
    <d v="2016-01-31T00:00:00"/>
    <x v="516"/>
    <x v="0"/>
    <s v="T"/>
    <n v="1500"/>
    <n v="0"/>
    <n v="300"/>
    <n v="1200"/>
    <n v="4263600"/>
  </r>
  <r>
    <n v="518"/>
    <d v="2016-01-31T00:00:00"/>
    <x v="517"/>
    <x v="0"/>
    <s v="I"/>
    <n v="54"/>
    <n v="55"/>
    <n v="66"/>
    <n v="43"/>
    <n v="5998491.4000000004"/>
  </r>
  <r>
    <n v="519"/>
    <d v="2016-01-31T00:00:00"/>
    <x v="518"/>
    <x v="0"/>
    <s v="S"/>
    <n v="2"/>
    <n v="0"/>
    <n v="2"/>
    <n v="0"/>
    <n v="0"/>
  </r>
  <r>
    <n v="520"/>
    <d v="2016-01-31T00:00:00"/>
    <x v="519"/>
    <x v="0"/>
    <s v="I"/>
    <n v="685"/>
    <n v="0"/>
    <n v="335"/>
    <n v="350"/>
    <n v="10472000"/>
  </r>
  <r>
    <n v="521"/>
    <d v="2016-01-31T00:00:00"/>
    <x v="520"/>
    <x v="0"/>
    <s v="I"/>
    <n v="76"/>
    <n v="0"/>
    <n v="21"/>
    <n v="55"/>
    <n v="4244680"/>
  </r>
  <r>
    <n v="522"/>
    <d v="2016-01-31T00:00:00"/>
    <x v="521"/>
    <x v="0"/>
    <s v="T"/>
    <n v="400"/>
    <n v="0"/>
    <n v="0"/>
    <n v="400"/>
    <n v="420200.00000000006"/>
  </r>
  <r>
    <n v="523"/>
    <d v="2016-01-31T00:00:00"/>
    <x v="522"/>
    <x v="0"/>
    <s v="S"/>
    <n v="12"/>
    <n v="0"/>
    <n v="0"/>
    <n v="12"/>
    <n v="255420.00000000003"/>
  </r>
  <r>
    <n v="524"/>
    <d v="2016-01-31T00:00:00"/>
    <x v="523"/>
    <x v="0"/>
    <s v="T"/>
    <n v="5300"/>
    <n v="0"/>
    <n v="200"/>
    <n v="5100"/>
    <n v="3111025.5000000005"/>
  </r>
  <r>
    <n v="525"/>
    <d v="2016-01-31T00:00:00"/>
    <x v="524"/>
    <x v="0"/>
    <s v="T"/>
    <n v="9600"/>
    <n v="0"/>
    <n v="400"/>
    <n v="9200"/>
    <n v="6072000.0000000009"/>
  </r>
  <r>
    <n v="526"/>
    <d v="2016-01-31T00:00:00"/>
    <x v="525"/>
    <x v="0"/>
    <s v="T"/>
    <n v="2880"/>
    <n v="0"/>
    <n v="780"/>
    <n v="2100"/>
    <n v="8998489.5"/>
  </r>
  <r>
    <n v="527"/>
    <d v="2016-01-31T00:00:00"/>
    <x v="526"/>
    <x v="0"/>
    <s v="I"/>
    <n v="80"/>
    <n v="0"/>
    <n v="0"/>
    <n v="80"/>
    <n v="554400"/>
  </r>
  <r>
    <n v="528"/>
    <d v="2016-01-31T00:00:00"/>
    <x v="527"/>
    <x v="0"/>
    <s v="I"/>
    <n v="1250"/>
    <n v="0"/>
    <n v="460"/>
    <n v="790"/>
    <n v="9993500"/>
  </r>
  <r>
    <n v="529"/>
    <d v="2016-01-31T00:00:00"/>
    <x v="528"/>
    <x v="0"/>
    <s v="I"/>
    <n v="50"/>
    <n v="0"/>
    <n v="0"/>
    <n v="50"/>
    <n v="400015.00000000006"/>
  </r>
  <r>
    <n v="530"/>
    <d v="2016-01-31T00:00:00"/>
    <x v="529"/>
    <x v="0"/>
    <s v="I"/>
    <n v="20300"/>
    <n v="0"/>
    <n v="15360"/>
    <n v="4940"/>
    <n v="19365145.800000001"/>
  </r>
  <r>
    <n v="531"/>
    <d v="2016-01-31T00:00:00"/>
    <x v="530"/>
    <x v="0"/>
    <s v="T"/>
    <n v="8250"/>
    <n v="0"/>
    <n v="3200"/>
    <n v="5050"/>
    <n v="5088380"/>
  </r>
  <r>
    <n v="532"/>
    <d v="2016-01-31T00:00:00"/>
    <x v="531"/>
    <x v="0"/>
    <s v="S"/>
    <n v="27"/>
    <n v="0"/>
    <n v="2"/>
    <n v="25"/>
    <n v="137500"/>
  </r>
  <r>
    <n v="533"/>
    <d v="2016-01-31T00:00:00"/>
    <x v="532"/>
    <x v="0"/>
    <s v="T"/>
    <n v="4000"/>
    <n v="2100"/>
    <n v="600"/>
    <n v="5500"/>
    <n v="326700"/>
  </r>
  <r>
    <n v="534"/>
    <d v="2016-01-31T00:00:00"/>
    <x v="533"/>
    <x v="0"/>
    <s v="O"/>
    <n v="4"/>
    <n v="0"/>
    <n v="0"/>
    <n v="4"/>
    <n v="596873.20000000007"/>
  </r>
  <r>
    <n v="535"/>
    <d v="2016-01-31T00:00:00"/>
    <x v="534"/>
    <x v="0"/>
    <s v="T"/>
    <n v="1800"/>
    <n v="0"/>
    <n v="0"/>
    <n v="1800"/>
    <n v="11979000.000000002"/>
  </r>
  <r>
    <n v="536"/>
    <d v="2016-01-31T00:00:00"/>
    <x v="535"/>
    <x v="0"/>
    <s v="T"/>
    <n v="4800"/>
    <n v="2000"/>
    <n v="2100"/>
    <n v="4700"/>
    <n v="202100470.00000003"/>
  </r>
  <r>
    <n v="537"/>
    <d v="2016-01-31T00:00:00"/>
    <x v="536"/>
    <x v="0"/>
    <s v="T"/>
    <n v="3500"/>
    <n v="2000"/>
    <n v="1550"/>
    <n v="3950"/>
    <n v="47399605.000000007"/>
  </r>
  <r>
    <n v="538"/>
    <d v="2016-01-31T00:00:00"/>
    <x v="537"/>
    <x v="0"/>
    <s v="S"/>
    <n v="5"/>
    <n v="0"/>
    <n v="0"/>
    <n v="5"/>
    <n v="40920"/>
  </r>
  <r>
    <n v="539"/>
    <d v="2016-01-31T00:00:00"/>
    <x v="538"/>
    <x v="0"/>
    <s v="U"/>
    <n v="3"/>
    <n v="0"/>
    <n v="0"/>
    <n v="3"/>
    <n v="379500.00000000006"/>
  </r>
  <r>
    <n v="540"/>
    <d v="2016-01-31T00:00:00"/>
    <x v="539"/>
    <x v="0"/>
    <s v="U"/>
    <n v="30"/>
    <n v="0"/>
    <n v="30"/>
    <n v="0"/>
    <n v="0"/>
  </r>
  <r>
    <n v="541"/>
    <d v="2016-01-31T00:00:00"/>
    <x v="540"/>
    <x v="0"/>
    <s v="T"/>
    <n v="1800"/>
    <n v="0"/>
    <n v="200"/>
    <n v="1600"/>
    <n v="640006.40000000002"/>
  </r>
  <r>
    <n v="542"/>
    <d v="2016-01-31T00:00:00"/>
    <x v="541"/>
    <x v="0"/>
    <s v="T"/>
    <n v="1652"/>
    <n v="1148"/>
    <n v="560"/>
    <n v="2240"/>
    <n v="63839776.000000007"/>
  </r>
  <r>
    <n v="543"/>
    <d v="2016-01-31T00:00:00"/>
    <x v="542"/>
    <x v="0"/>
    <s v="S"/>
    <n v="165"/>
    <n v="0"/>
    <n v="29"/>
    <n v="136"/>
    <n v="645524"/>
  </r>
  <r>
    <n v="544"/>
    <d v="2016-01-31T00:00:00"/>
    <x v="543"/>
    <x v="0"/>
    <s v="T"/>
    <n v="10000"/>
    <n v="0"/>
    <n v="4800"/>
    <n v="5200"/>
    <n v="2648360"/>
  </r>
  <r>
    <n v="545"/>
    <d v="2016-01-31T00:00:00"/>
    <x v="544"/>
    <x v="0"/>
    <s v="I"/>
    <n v="1036"/>
    <n v="3290"/>
    <n v="1736"/>
    <n v="2590"/>
    <n v="42735000"/>
  </r>
  <r>
    <n v="546"/>
    <d v="2016-01-31T00:00:00"/>
    <x v="545"/>
    <x v="0"/>
    <s v="I"/>
    <n v="860"/>
    <n v="500"/>
    <n v="646"/>
    <n v="714"/>
    <n v="34314911.400000006"/>
  </r>
  <r>
    <n v="547"/>
    <d v="2016-01-31T00:00:00"/>
    <x v="546"/>
    <x v="0"/>
    <s v="T"/>
    <n v="28600"/>
    <n v="0"/>
    <n v="8650"/>
    <n v="19950"/>
    <n v="15960159.600000001"/>
  </r>
  <r>
    <n v="548"/>
    <d v="2016-01-31T00:00:00"/>
    <x v="547"/>
    <x v="0"/>
    <s v="S"/>
    <n v="66"/>
    <n v="0"/>
    <n v="0"/>
    <n v="66"/>
    <n v="580800"/>
  </r>
  <r>
    <n v="549"/>
    <d v="2016-01-31T00:00:00"/>
    <x v="548"/>
    <x v="0"/>
    <s v="I"/>
    <n v="624"/>
    <n v="500"/>
    <n v="340"/>
    <n v="784"/>
    <n v="30184000.000000004"/>
  </r>
  <r>
    <n v="550"/>
    <d v="2016-01-31T00:00:00"/>
    <x v="549"/>
    <x v="0"/>
    <s v="I"/>
    <n v="9272"/>
    <n v="8640"/>
    <n v="4066"/>
    <n v="13846"/>
    <n v="40848469.200000003"/>
  </r>
  <r>
    <n v="551"/>
    <d v="2016-01-31T00:00:00"/>
    <x v="550"/>
    <x v="0"/>
    <s v="I"/>
    <n v="3186"/>
    <n v="0"/>
    <n v="1160"/>
    <n v="2026"/>
    <n v="32414987.000000004"/>
  </r>
  <r>
    <n v="552"/>
    <d v="2016-01-31T00:00:00"/>
    <x v="551"/>
    <x v="0"/>
    <s v="I"/>
    <n v="10"/>
    <n v="0"/>
    <n v="0"/>
    <n v="10"/>
    <n v="1028500.0000000001"/>
  </r>
  <r>
    <n v="553"/>
    <d v="2016-01-31T00:00:00"/>
    <x v="552"/>
    <x v="0"/>
    <s v="I"/>
    <n v="1254"/>
    <n v="11034"/>
    <n v="7338"/>
    <n v="4950"/>
    <n v="16335000.000000002"/>
  </r>
  <r>
    <n v="554"/>
    <d v="2016-01-31T00:00:00"/>
    <x v="553"/>
    <x v="0"/>
    <s v="N"/>
    <n v="1"/>
    <n v="0"/>
    <n v="1"/>
    <n v="0"/>
    <n v="0"/>
  </r>
  <r>
    <n v="555"/>
    <d v="2016-01-31T00:00:00"/>
    <x v="554"/>
    <x v="0"/>
    <s v="N"/>
    <n v="175"/>
    <n v="0"/>
    <n v="67"/>
    <n v="108"/>
    <n v="12239964.000000002"/>
  </r>
  <r>
    <n v="556"/>
    <d v="2016-01-31T00:00:00"/>
    <x v="555"/>
    <x v="0"/>
    <s v="T"/>
    <n v="40"/>
    <n v="150"/>
    <n v="30"/>
    <n v="160"/>
    <n v="2782560"/>
  </r>
  <r>
    <n v="557"/>
    <d v="2016-01-31T00:00:00"/>
    <x v="556"/>
    <x v="0"/>
    <s v="T"/>
    <n v="190"/>
    <n v="0"/>
    <n v="0"/>
    <n v="190"/>
    <n v="3704999.4300000006"/>
  </r>
  <r>
    <n v="558"/>
    <d v="2016-01-31T00:00:00"/>
    <x v="557"/>
    <x v="0"/>
    <s v="T"/>
    <n v="0"/>
    <n v="300"/>
    <n v="50"/>
    <n v="250"/>
    <n v="5796249.2500000009"/>
  </r>
  <r>
    <n v="559"/>
    <d v="2016-01-31T00:00:00"/>
    <x v="558"/>
    <x v="0"/>
    <s v="I"/>
    <n v="134"/>
    <n v="0"/>
    <n v="0"/>
    <n v="134"/>
    <n v="59262170.000000007"/>
  </r>
  <r>
    <n v="560"/>
    <d v="2016-01-31T00:00:00"/>
    <x v="559"/>
    <x v="0"/>
    <s v="T"/>
    <n v="7150"/>
    <n v="0"/>
    <n v="1150"/>
    <n v="6000"/>
    <n v="1089000"/>
  </r>
  <r>
    <n v="561"/>
    <d v="2016-01-31T00:00:00"/>
    <x v="560"/>
    <x v="0"/>
    <s v="S"/>
    <n v="0"/>
    <n v="50"/>
    <n v="26"/>
    <n v="24"/>
    <n v="191976.04800000001"/>
  </r>
  <r>
    <n v="562"/>
    <d v="2016-01-31T00:00:00"/>
    <x v="561"/>
    <x v="0"/>
    <s v="T"/>
    <n v="30"/>
    <n v="0"/>
    <n v="0"/>
    <n v="30"/>
    <n v="175560"/>
  </r>
  <r>
    <n v="563"/>
    <d v="2016-01-31T00:00:00"/>
    <x v="562"/>
    <x v="0"/>
    <s v="T"/>
    <n v="240"/>
    <n v="0"/>
    <n v="0"/>
    <n v="240"/>
    <n v="2488728"/>
  </r>
  <r>
    <n v="564"/>
    <d v="2016-01-31T00:00:00"/>
    <x v="563"/>
    <x v="0"/>
    <s v="T"/>
    <n v="30"/>
    <n v="0"/>
    <n v="30"/>
    <n v="0"/>
    <n v="0"/>
  </r>
  <r>
    <n v="565"/>
    <d v="2016-01-31T00:00:00"/>
    <x v="564"/>
    <x v="0"/>
    <s v="I"/>
    <n v="50"/>
    <n v="0"/>
    <n v="10"/>
    <n v="40"/>
    <n v="2200000"/>
  </r>
  <r>
    <n v="566"/>
    <d v="2016-01-31T00:00:00"/>
    <x v="565"/>
    <x v="0"/>
    <s v="T"/>
    <n v="16"/>
    <n v="0"/>
    <n v="0"/>
    <n v="16"/>
    <n v="640000.06400000001"/>
  </r>
  <r>
    <n v="567"/>
    <d v="2016-01-31T00:00:00"/>
    <x v="566"/>
    <x v="0"/>
    <s v="T"/>
    <n v="4950"/>
    <n v="0"/>
    <n v="4950"/>
    <n v="0"/>
    <n v="0"/>
  </r>
  <r>
    <n v="568"/>
    <d v="2016-01-31T00:00:00"/>
    <x v="567"/>
    <x v="0"/>
    <s v="T"/>
    <n v="10750"/>
    <n v="0"/>
    <n v="10750"/>
    <n v="0"/>
    <n v="0"/>
  </r>
  <r>
    <n v="569"/>
    <d v="2016-01-31T00:00:00"/>
    <x v="568"/>
    <x v="0"/>
    <s v="I"/>
    <n v="355"/>
    <n v="0"/>
    <n v="355"/>
    <n v="0"/>
    <n v="0"/>
  </r>
  <r>
    <n v="570"/>
    <d v="2016-01-31T00:00:00"/>
    <x v="569"/>
    <x v="0"/>
    <s v="I"/>
    <n v="920"/>
    <n v="0"/>
    <n v="330"/>
    <n v="590"/>
    <n v="161990400"/>
  </r>
  <r>
    <n v="571"/>
    <d v="2016-01-31T00:00:00"/>
    <x v="570"/>
    <x v="0"/>
    <s v="T"/>
    <n v="750"/>
    <n v="0"/>
    <n v="50"/>
    <n v="700"/>
    <n v="3222796.5000000005"/>
  </r>
  <r>
    <n v="572"/>
    <d v="2016-01-31T00:00:00"/>
    <x v="571"/>
    <x v="0"/>
    <s v="I"/>
    <n v="1648"/>
    <n v="1100"/>
    <n v="2067"/>
    <n v="681"/>
    <n v="8852863.8000000007"/>
  </r>
  <r>
    <n v="573"/>
    <d v="2016-01-31T00:00:00"/>
    <x v="572"/>
    <x v="0"/>
    <s v="T"/>
    <n v="5600"/>
    <n v="0"/>
    <n v="5600"/>
    <n v="0"/>
    <n v="0"/>
  </r>
  <r>
    <n v="574"/>
    <d v="2016-01-31T00:00:00"/>
    <x v="573"/>
    <x v="0"/>
    <s v="I"/>
    <n v="170"/>
    <n v="0"/>
    <n v="170"/>
    <n v="0"/>
    <n v="0"/>
  </r>
  <r>
    <n v="575"/>
    <d v="2016-01-31T00:00:00"/>
    <x v="574"/>
    <x v="0"/>
    <s v="T"/>
    <n v="17000"/>
    <n v="0"/>
    <n v="12000"/>
    <n v="5000"/>
    <n v="137500"/>
  </r>
  <r>
    <n v="576"/>
    <d v="2016-01-31T00:00:00"/>
    <x v="575"/>
    <x v="0"/>
    <s v="U"/>
    <n v="100"/>
    <n v="0"/>
    <n v="100"/>
    <n v="0"/>
    <n v="0"/>
  </r>
  <r>
    <n v="577"/>
    <d v="2016-01-31T00:00:00"/>
    <x v="576"/>
    <x v="0"/>
    <s v="I"/>
    <n v="10210"/>
    <n v="0"/>
    <n v="2550"/>
    <n v="7660"/>
    <n v="21435744"/>
  </r>
  <r>
    <n v="578"/>
    <d v="2016-01-31T00:00:00"/>
    <x v="577"/>
    <x v="0"/>
    <s v="T"/>
    <n v="6700"/>
    <n v="0"/>
    <n v="5300"/>
    <n v="1400"/>
    <n v="166597.20000000001"/>
  </r>
  <r>
    <n v="579"/>
    <d v="2016-01-31T00:00:00"/>
    <x v="578"/>
    <x v="0"/>
    <s v="N"/>
    <n v="153"/>
    <n v="0"/>
    <n v="6"/>
    <n v="147"/>
    <n v="20181372.75"/>
  </r>
  <r>
    <n v="580"/>
    <d v="2016-01-31T00:00:00"/>
    <x v="579"/>
    <x v="0"/>
    <s v="N"/>
    <n v="3210"/>
    <n v="0"/>
    <n v="1170"/>
    <n v="2040"/>
    <n v="28289232.840000004"/>
  </r>
  <r>
    <n v="581"/>
    <d v="2016-01-31T00:00:00"/>
    <x v="580"/>
    <x v="0"/>
    <s v="T"/>
    <n v="900"/>
    <n v="6000"/>
    <n v="1300"/>
    <n v="5600"/>
    <n v="5038880"/>
  </r>
  <r>
    <n v="582"/>
    <d v="2016-01-31T00:00:00"/>
    <x v="581"/>
    <x v="0"/>
    <s v="T"/>
    <n v="9200"/>
    <n v="0"/>
    <n v="2300"/>
    <n v="6900"/>
    <n v="2170740"/>
  </r>
  <r>
    <n v="583"/>
    <d v="2016-01-31T00:00:00"/>
    <x v="582"/>
    <x v="0"/>
    <s v="S"/>
    <n v="23"/>
    <n v="0"/>
    <n v="0"/>
    <n v="23"/>
    <n v="1363442.3"/>
  </r>
  <r>
    <n v="584"/>
    <d v="2016-01-31T00:00:00"/>
    <x v="583"/>
    <x v="0"/>
    <s v="T"/>
    <n v="1110"/>
    <n v="960"/>
    <n v="0"/>
    <n v="2070"/>
    <n v="18423207"/>
  </r>
  <r>
    <n v="585"/>
    <d v="2016-01-31T00:00:00"/>
    <x v="584"/>
    <x v="0"/>
    <s v="S"/>
    <n v="1"/>
    <n v="0"/>
    <n v="0"/>
    <n v="1"/>
    <n v="57475.000000000007"/>
  </r>
  <r>
    <n v="586"/>
    <d v="2016-01-31T00:00:00"/>
    <x v="585"/>
    <x v="0"/>
    <s v="T"/>
    <n v="96"/>
    <n v="0"/>
    <n v="0"/>
    <n v="96"/>
    <n v="641520"/>
  </r>
  <r>
    <n v="587"/>
    <d v="2016-01-31T00:00:00"/>
    <x v="586"/>
    <x v="0"/>
    <s v="O"/>
    <n v="1314"/>
    <n v="0"/>
    <n v="270"/>
    <n v="1044"/>
    <n v="6310458.0000000009"/>
  </r>
  <r>
    <n v="588"/>
    <d v="2016-01-31T00:00:00"/>
    <x v="587"/>
    <x v="0"/>
    <s v="I"/>
    <n v="0"/>
    <n v="4"/>
    <n v="2"/>
    <n v="2"/>
    <n v="6579999.9980000006"/>
  </r>
  <r>
    <n v="589"/>
    <d v="2016-01-31T00:00:00"/>
    <x v="588"/>
    <x v="0"/>
    <s v="I"/>
    <n v="1258"/>
    <n v="0"/>
    <n v="86"/>
    <n v="1172"/>
    <n v="4277565.6000000006"/>
  </r>
  <r>
    <n v="590"/>
    <d v="2016-01-31T00:00:00"/>
    <x v="589"/>
    <x v="0"/>
    <s v="T"/>
    <n v="3200"/>
    <n v="0"/>
    <n v="1000"/>
    <n v="2200"/>
    <n v="11858000.000000002"/>
  </r>
  <r>
    <n v="591"/>
    <d v="2016-01-31T00:00:00"/>
    <x v="590"/>
    <x v="0"/>
    <s v="T"/>
    <n v="1300"/>
    <n v="0"/>
    <n v="280"/>
    <n v="1020"/>
    <n v="415140.00000000006"/>
  </r>
  <r>
    <n v="592"/>
    <d v="2016-01-31T00:00:00"/>
    <x v="591"/>
    <x v="0"/>
    <s v="N"/>
    <n v="20"/>
    <n v="0"/>
    <n v="15"/>
    <n v="5"/>
    <n v="587999.5"/>
  </r>
  <r>
    <n v="593"/>
    <d v="2016-01-31T00:00:00"/>
    <x v="592"/>
    <x v="0"/>
    <s v="N"/>
    <n v="2"/>
    <n v="0"/>
    <n v="2"/>
    <n v="0"/>
    <n v="0"/>
  </r>
  <r>
    <n v="594"/>
    <d v="2016-01-31T00:00:00"/>
    <x v="593"/>
    <x v="0"/>
    <s v="N"/>
    <n v="36"/>
    <n v="0"/>
    <n v="3"/>
    <n v="33"/>
    <n v="3646516.5000000005"/>
  </r>
  <r>
    <n v="595"/>
    <d v="2016-01-31T00:00:00"/>
    <x v="594"/>
    <x v="0"/>
    <s v="T"/>
    <n v="11700"/>
    <n v="0"/>
    <n v="2010"/>
    <n v="9690"/>
    <n v="25717289.07"/>
  </r>
  <r>
    <n v="596"/>
    <d v="2016-01-31T00:00:00"/>
    <x v="595"/>
    <x v="0"/>
    <s v="T"/>
    <n v="30"/>
    <n v="0"/>
    <n v="0"/>
    <n v="30"/>
    <n v="117249.00000000001"/>
  </r>
  <r>
    <n v="597"/>
    <d v="2016-01-31T00:00:00"/>
    <x v="596"/>
    <x v="0"/>
    <s v="I"/>
    <n v="19"/>
    <n v="0"/>
    <n v="9"/>
    <n v="10"/>
    <n v="26999995.000000004"/>
  </r>
  <r>
    <n v="598"/>
    <d v="2016-01-31T00:00:00"/>
    <x v="597"/>
    <x v="0"/>
    <s v="I"/>
    <n v="80"/>
    <n v="0"/>
    <n v="23"/>
    <n v="57"/>
    <n v="28499971.500000004"/>
  </r>
  <r>
    <n v="599"/>
    <d v="2016-01-31T00:00:00"/>
    <x v="598"/>
    <x v="0"/>
    <s v="T"/>
    <n v="2800"/>
    <n v="2800"/>
    <n v="2912"/>
    <n v="2688"/>
    <n v="255948000.00000003"/>
  </r>
  <r>
    <n v="600"/>
    <d v="2016-01-31T00:00:00"/>
    <x v="599"/>
    <x v="0"/>
    <s v="T"/>
    <n v="100"/>
    <n v="0"/>
    <n v="0"/>
    <n v="100"/>
    <n v="400950.00000000006"/>
  </r>
  <r>
    <n v="601"/>
    <d v="2016-01-31T00:00:00"/>
    <x v="600"/>
    <x v="0"/>
    <s v="T"/>
    <n v="20"/>
    <n v="0"/>
    <n v="0"/>
    <n v="20"/>
    <n v="134291.30000000002"/>
  </r>
  <r>
    <n v="602"/>
    <d v="2016-01-31T00:00:00"/>
    <x v="601"/>
    <x v="0"/>
    <s v="T"/>
    <n v="100"/>
    <n v="0"/>
    <n v="0"/>
    <n v="100"/>
    <n v="112000020.00000001"/>
  </r>
  <r>
    <n v="603"/>
    <d v="2016-01-31T00:00:00"/>
    <x v="602"/>
    <x v="0"/>
    <s v="T"/>
    <n v="100"/>
    <n v="0"/>
    <n v="0"/>
    <n v="100"/>
    <n v="22300000.800000001"/>
  </r>
  <r>
    <n v="604"/>
    <d v="2016-01-31T00:00:00"/>
    <x v="603"/>
    <x v="0"/>
    <s v="I"/>
    <n v="180"/>
    <n v="0"/>
    <n v="40"/>
    <n v="140"/>
    <n v="1385692"/>
  </r>
  <r>
    <n v="605"/>
    <d v="2016-01-31T00:00:00"/>
    <x v="604"/>
    <x v="0"/>
    <s v="I"/>
    <n v="39"/>
    <n v="0"/>
    <n v="5"/>
    <n v="34"/>
    <n v="5779983.0000000009"/>
  </r>
  <r>
    <n v="606"/>
    <d v="2016-01-31T00:00:00"/>
    <x v="605"/>
    <x v="0"/>
    <s v="T"/>
    <n v="600"/>
    <n v="0"/>
    <n v="200"/>
    <n v="400"/>
    <n v="59400.000000000007"/>
  </r>
  <r>
    <n v="607"/>
    <d v="2016-01-31T00:00:00"/>
    <x v="606"/>
    <x v="0"/>
    <s v="T"/>
    <n v="8870"/>
    <n v="0"/>
    <n v="30"/>
    <n v="8840"/>
    <n v="7001280.0000000009"/>
  </r>
  <r>
    <n v="608"/>
    <d v="2016-01-31T00:00:00"/>
    <x v="607"/>
    <x v="0"/>
    <s v="T"/>
    <n v="800"/>
    <n v="10000"/>
    <n v="5300"/>
    <n v="5500"/>
    <n v="6243600.0000000009"/>
  </r>
  <r>
    <n v="609"/>
    <d v="2016-01-31T00:00:00"/>
    <x v="608"/>
    <x v="0"/>
    <s v="T"/>
    <n v="600"/>
    <n v="1000"/>
    <n v="1600"/>
    <n v="0"/>
    <n v="0"/>
  </r>
  <r>
    <n v="610"/>
    <d v="2016-01-31T00:00:00"/>
    <x v="609"/>
    <x v="0"/>
    <s v="T"/>
    <n v="50"/>
    <n v="0"/>
    <n v="0"/>
    <n v="50"/>
    <n v="242489.5"/>
  </r>
  <r>
    <n v="611"/>
    <d v="2016-01-31T00:00:00"/>
    <x v="610"/>
    <x v="0"/>
    <s v="S"/>
    <n v="9"/>
    <n v="0"/>
    <n v="0"/>
    <n v="9"/>
    <n v="536441.4"/>
  </r>
  <r>
    <n v="612"/>
    <d v="2016-01-31T00:00:00"/>
    <x v="611"/>
    <x v="0"/>
    <s v="S"/>
    <n v="108"/>
    <n v="0"/>
    <n v="45"/>
    <n v="63"/>
    <n v="20616750"/>
  </r>
  <r>
    <n v="613"/>
    <d v="2016-01-31T00:00:00"/>
    <x v="612"/>
    <x v="0"/>
    <s v="I"/>
    <n v="360"/>
    <n v="500"/>
    <n v="860"/>
    <n v="0"/>
    <n v="0"/>
  </r>
  <r>
    <n v="614"/>
    <d v="2016-01-31T00:00:00"/>
    <x v="613"/>
    <x v="0"/>
    <s v="I"/>
    <n v="19890"/>
    <n v="0"/>
    <n v="4890"/>
    <n v="15000"/>
    <n v="56760000.000000007"/>
  </r>
  <r>
    <n v="615"/>
    <d v="2016-01-31T00:00:00"/>
    <x v="614"/>
    <x v="0"/>
    <s v="T"/>
    <n v="2900"/>
    <n v="0"/>
    <n v="800"/>
    <n v="2100"/>
    <n v="554400"/>
  </r>
  <r>
    <n v="616"/>
    <d v="2016-01-31T00:00:00"/>
    <x v="615"/>
    <x v="0"/>
    <s v="T"/>
    <n v="2500"/>
    <n v="0"/>
    <n v="0"/>
    <n v="2500"/>
    <n v="1012000.0000000001"/>
  </r>
  <r>
    <n v="617"/>
    <d v="2016-01-31T00:00:00"/>
    <x v="616"/>
    <x v="0"/>
    <s v="I"/>
    <n v="185"/>
    <n v="0"/>
    <n v="150"/>
    <n v="35"/>
    <n v="1482250.0000000002"/>
  </r>
  <r>
    <n v="618"/>
    <d v="2016-01-31T00:00:00"/>
    <x v="617"/>
    <x v="0"/>
    <s v="I"/>
    <n v="120"/>
    <n v="0"/>
    <n v="25"/>
    <n v="95"/>
    <n v="3562509.5000000005"/>
  </r>
  <r>
    <n v="619"/>
    <d v="2016-01-31T00:00:00"/>
    <x v="618"/>
    <x v="0"/>
    <s v="I"/>
    <n v="571"/>
    <n v="0"/>
    <n v="100"/>
    <n v="471"/>
    <n v="4634404.5"/>
  </r>
  <r>
    <n v="620"/>
    <d v="2016-01-31T00:00:00"/>
    <x v="619"/>
    <x v="0"/>
    <s v="S"/>
    <n v="423"/>
    <n v="0"/>
    <n v="423"/>
    <n v="0"/>
    <n v="0"/>
  </r>
  <r>
    <n v="621"/>
    <d v="2016-01-31T00:00:00"/>
    <x v="620"/>
    <x v="0"/>
    <s v="T"/>
    <n v="700"/>
    <n v="0"/>
    <n v="700"/>
    <n v="0"/>
    <n v="0"/>
  </r>
  <r>
    <n v="622"/>
    <d v="2016-01-31T00:00:00"/>
    <x v="621"/>
    <x v="0"/>
    <s v="T"/>
    <n v="1380"/>
    <n v="0"/>
    <n v="360"/>
    <n v="1020"/>
    <n v="7231799.949"/>
  </r>
  <r>
    <n v="623"/>
    <d v="2016-01-31T00:00:00"/>
    <x v="622"/>
    <x v="0"/>
    <s v="I"/>
    <n v="2279"/>
    <n v="0"/>
    <n v="330"/>
    <n v="1949"/>
    <n v="146171102"/>
  </r>
  <r>
    <n v="624"/>
    <d v="2016-01-31T00:00:00"/>
    <x v="623"/>
    <x v="0"/>
    <s v="O"/>
    <n v="70"/>
    <n v="0"/>
    <n v="40"/>
    <n v="30"/>
    <n v="340290.06"/>
  </r>
  <r>
    <n v="625"/>
    <d v="2016-01-31T00:00:00"/>
    <x v="624"/>
    <x v="0"/>
    <s v="I"/>
    <n v="131"/>
    <n v="0"/>
    <n v="9"/>
    <n v="122"/>
    <n v="8885784.6000000015"/>
  </r>
  <r>
    <n v="626"/>
    <d v="2016-01-31T00:00:00"/>
    <x v="625"/>
    <x v="0"/>
    <s v="T"/>
    <n v="0"/>
    <n v="120"/>
    <n v="120"/>
    <n v="0"/>
    <n v="0"/>
  </r>
  <r>
    <n v="627"/>
    <d v="2016-01-31T00:00:00"/>
    <x v="626"/>
    <x v="0"/>
    <s v="I"/>
    <n v="0"/>
    <n v="300"/>
    <n v="80"/>
    <n v="220"/>
    <n v="26839999.780000001"/>
  </r>
  <r>
    <n v="628"/>
    <d v="2016-01-31T00:00:00"/>
    <x v="627"/>
    <x v="0"/>
    <s v="T"/>
    <n v="300"/>
    <n v="0"/>
    <n v="270"/>
    <n v="30"/>
    <n v="40799.879999999997"/>
  </r>
  <r>
    <n v="629"/>
    <d v="2016-01-31T00:00:00"/>
    <x v="628"/>
    <x v="0"/>
    <s v="U"/>
    <n v="2"/>
    <n v="0"/>
    <n v="0"/>
    <n v="2"/>
    <n v="265650"/>
  </r>
  <r>
    <n v="630"/>
    <d v="2016-01-31T00:00:00"/>
    <x v="629"/>
    <x v="0"/>
    <s v="N"/>
    <n v="93"/>
    <n v="0"/>
    <n v="39"/>
    <n v="54"/>
    <n v="3442527.0000000005"/>
  </r>
  <r>
    <n v="631"/>
    <d v="2016-01-31T00:00:00"/>
    <x v="630"/>
    <x v="0"/>
    <s v="N"/>
    <n v="1580"/>
    <n v="0"/>
    <n v="480"/>
    <n v="1100"/>
    <n v="7260000.0000000009"/>
  </r>
  <r>
    <n v="632"/>
    <d v="2016-01-31T00:00:00"/>
    <x v="631"/>
    <x v="0"/>
    <s v="I"/>
    <n v="628"/>
    <n v="0"/>
    <n v="40"/>
    <n v="588"/>
    <n v="27047882.400000002"/>
  </r>
  <r>
    <n v="633"/>
    <d v="2016-01-31T00:00:00"/>
    <x v="632"/>
    <x v="0"/>
    <s v="I"/>
    <n v="360"/>
    <n v="0"/>
    <n v="141"/>
    <n v="219"/>
    <n v="17081978.100000001"/>
  </r>
  <r>
    <n v="634"/>
    <d v="2016-01-31T00:00:00"/>
    <x v="633"/>
    <x v="0"/>
    <s v="T"/>
    <n v="42800"/>
    <n v="0"/>
    <n v="9100"/>
    <n v="33700"/>
    <n v="3595790.0000000005"/>
  </r>
  <r>
    <n v="635"/>
    <d v="2016-01-31T00:00:00"/>
    <x v="634"/>
    <x v="0"/>
    <s v="T"/>
    <n v="6000"/>
    <n v="0"/>
    <n v="0"/>
    <n v="6000"/>
    <n v="330000"/>
  </r>
  <r>
    <n v="636"/>
    <d v="2016-01-31T00:00:00"/>
    <x v="635"/>
    <x v="0"/>
    <s v="T"/>
    <n v="1000"/>
    <n v="2400"/>
    <n v="0"/>
    <n v="3400"/>
    <n v="67320"/>
  </r>
  <r>
    <n v="637"/>
    <d v="2016-01-31T00:00:00"/>
    <x v="636"/>
    <x v="0"/>
    <s v="T"/>
    <n v="2000"/>
    <n v="0"/>
    <n v="2000"/>
    <n v="0"/>
    <n v="0"/>
  </r>
  <r>
    <n v="638"/>
    <d v="2016-01-31T00:00:00"/>
    <x v="637"/>
    <x v="0"/>
    <s v="T"/>
    <n v="10800"/>
    <n v="0"/>
    <n v="4500"/>
    <n v="6300"/>
    <n v="595980"/>
  </r>
  <r>
    <n v="639"/>
    <d v="2016-01-31T00:00:00"/>
    <x v="638"/>
    <x v="0"/>
    <s v="T"/>
    <n v="100"/>
    <n v="0"/>
    <n v="0"/>
    <n v="100"/>
    <n v="57200.000000000007"/>
  </r>
  <r>
    <n v="640"/>
    <d v="2016-01-31T00:00:00"/>
    <x v="639"/>
    <x v="0"/>
    <s v="S"/>
    <n v="2"/>
    <n v="0"/>
    <n v="0"/>
    <n v="2"/>
    <n v="44000"/>
  </r>
  <r>
    <n v="641"/>
    <d v="2016-01-31T00:00:00"/>
    <x v="640"/>
    <x v="0"/>
    <s v="T"/>
    <n v="32"/>
    <n v="0"/>
    <n v="32"/>
    <n v="0"/>
    <n v="0"/>
  </r>
  <r>
    <n v="642"/>
    <d v="2016-01-31T00:00:00"/>
    <x v="641"/>
    <x v="0"/>
    <s v="T"/>
    <n v="6480"/>
    <n v="0"/>
    <n v="4080"/>
    <n v="2400"/>
    <n v="66000000.000000007"/>
  </r>
  <r>
    <n v="643"/>
    <d v="2016-01-31T00:00:00"/>
    <x v="642"/>
    <x v="0"/>
    <s v="U"/>
    <n v="52"/>
    <n v="420"/>
    <n v="302"/>
    <n v="170"/>
    <n v="6800068.0000000009"/>
  </r>
  <r>
    <n v="644"/>
    <d v="2016-01-31T00:00:00"/>
    <x v="643"/>
    <x v="0"/>
    <s v="N"/>
    <n v="39"/>
    <n v="0"/>
    <n v="7"/>
    <n v="32"/>
    <n v="4544003.2"/>
  </r>
  <r>
    <n v="645"/>
    <d v="2016-01-31T00:00:00"/>
    <x v="644"/>
    <x v="0"/>
    <s v="I"/>
    <n v="3"/>
    <n v="0"/>
    <n v="3"/>
    <n v="0"/>
    <n v="0"/>
  </r>
  <r>
    <n v="646"/>
    <d v="2016-01-31T00:00:00"/>
    <x v="645"/>
    <x v="0"/>
    <s v="T"/>
    <n v="2000"/>
    <n v="0"/>
    <n v="600"/>
    <n v="1400"/>
    <n v="664340.60000000009"/>
  </r>
  <r>
    <n v="647"/>
    <d v="2016-01-31T00:00:00"/>
    <x v="646"/>
    <x v="0"/>
    <s v="S"/>
    <n v="0"/>
    <n v="0"/>
    <n v="0"/>
    <n v="0"/>
    <n v="0"/>
  </r>
  <r>
    <n v="648"/>
    <d v="2016-01-31T00:00:00"/>
    <x v="647"/>
    <x v="0"/>
    <s v="T"/>
    <n v="50"/>
    <n v="0"/>
    <n v="0"/>
    <n v="50"/>
    <n v="359975"/>
  </r>
  <r>
    <n v="649"/>
    <d v="2016-01-31T00:00:00"/>
    <x v="648"/>
    <x v="0"/>
    <s v="I"/>
    <n v="33"/>
    <n v="10"/>
    <n v="26"/>
    <n v="17"/>
    <n v="39099998.300000004"/>
  </r>
  <r>
    <n v="650"/>
    <d v="2016-01-31T00:00:00"/>
    <x v="649"/>
    <x v="0"/>
    <s v="I"/>
    <n v="63"/>
    <n v="30"/>
    <n v="45"/>
    <n v="48"/>
    <n v="40319980.800000004"/>
  </r>
  <r>
    <n v="651"/>
    <d v="2016-01-31T00:00:00"/>
    <x v="650"/>
    <x v="0"/>
    <s v="I"/>
    <n v="154"/>
    <n v="0"/>
    <n v="89"/>
    <n v="65"/>
    <n v="58500013.000000007"/>
  </r>
  <r>
    <n v="652"/>
    <d v="2016-01-31T00:00:00"/>
    <x v="651"/>
    <x v="1"/>
    <s v="I"/>
    <n v="76"/>
    <n v="0"/>
    <n v="0"/>
    <n v="76"/>
    <n v="62700000.000000007"/>
  </r>
  <r>
    <n v="653"/>
    <d v="2016-01-31T00:00:00"/>
    <x v="652"/>
    <x v="1"/>
    <s v="N"/>
    <n v="6"/>
    <n v="0"/>
    <n v="0"/>
    <n v="6"/>
    <n v="7210500.0000000009"/>
  </r>
  <r>
    <n v="654"/>
    <d v="2016-01-31T00:00:00"/>
    <x v="653"/>
    <x v="1"/>
    <s v="N"/>
    <n v="0"/>
    <m/>
    <m/>
    <n v="0"/>
    <n v="0"/>
  </r>
  <r>
    <n v="655"/>
    <d v="2016-01-31T00:00:00"/>
    <x v="654"/>
    <x v="1"/>
    <s v="N"/>
    <n v="0"/>
    <m/>
    <m/>
    <n v="0"/>
    <n v="0"/>
  </r>
  <r>
    <n v="656"/>
    <d v="2016-01-31T00:00:00"/>
    <x v="655"/>
    <x v="1"/>
    <s v="N"/>
    <n v="0"/>
    <m/>
    <m/>
    <n v="0"/>
    <n v="0"/>
  </r>
  <r>
    <n v="657"/>
    <d v="2016-01-31T00:00:00"/>
    <x v="656"/>
    <x v="1"/>
    <s v="I"/>
    <n v="0"/>
    <m/>
    <m/>
    <n v="0"/>
    <n v="0"/>
  </r>
  <r>
    <n v="658"/>
    <d v="2016-01-31T00:00:00"/>
    <x v="657"/>
    <x v="1"/>
    <s v="N"/>
    <n v="12"/>
    <n v="0"/>
    <n v="2"/>
    <n v="10"/>
    <n v="22275000"/>
  </r>
  <r>
    <n v="659"/>
    <d v="2016-01-31T00:00:00"/>
    <x v="658"/>
    <x v="1"/>
    <s v="N"/>
    <n v="0"/>
    <m/>
    <m/>
    <n v="0"/>
    <n v="0"/>
  </r>
  <r>
    <n v="660"/>
    <d v="2016-01-31T00:00:00"/>
    <x v="659"/>
    <x v="1"/>
    <s v="N"/>
    <n v="132"/>
    <n v="60"/>
    <n v="154"/>
    <n v="38"/>
    <n v="50160000.000000007"/>
  </r>
  <r>
    <n v="661"/>
    <d v="2016-01-31T00:00:00"/>
    <x v="660"/>
    <x v="1"/>
    <s v="N"/>
    <n v="0"/>
    <m/>
    <m/>
    <n v="0"/>
    <n v="0"/>
  </r>
  <r>
    <n v="662"/>
    <d v="2016-01-31T00:00:00"/>
    <x v="661"/>
    <x v="1"/>
    <s v="I"/>
    <n v="455"/>
    <n v="0"/>
    <n v="135"/>
    <n v="320"/>
    <n v="86400160"/>
  </r>
  <r>
    <n v="663"/>
    <d v="2016-01-31T00:00:00"/>
    <x v="662"/>
    <x v="2"/>
    <s v="T"/>
    <n v="0"/>
    <m/>
    <m/>
    <n v="0"/>
    <n v="0"/>
  </r>
  <r>
    <n v="664"/>
    <d v="2016-01-31T00:00:00"/>
    <x v="663"/>
    <x v="2"/>
    <s v="T"/>
    <n v="0"/>
    <m/>
    <m/>
    <n v="0"/>
    <n v="0"/>
  </r>
  <r>
    <n v="665"/>
    <d v="2016-01-31T00:00:00"/>
    <x v="664"/>
    <x v="2"/>
    <s v="T"/>
    <n v="2540"/>
    <n v="0"/>
    <n v="990"/>
    <n v="1550"/>
    <n v="1023000.0000000001"/>
  </r>
  <r>
    <n v="666"/>
    <d v="2016-01-31T00:00:00"/>
    <x v="665"/>
    <x v="2"/>
    <s v="T"/>
    <n v="5450"/>
    <n v="0"/>
    <n v="1500"/>
    <n v="3950"/>
    <n v="2911150.0000000005"/>
  </r>
  <r>
    <n v="667"/>
    <d v="2016-01-31T00:00:00"/>
    <x v="666"/>
    <x v="2"/>
    <s v="T"/>
    <n v="0"/>
    <m/>
    <m/>
    <n v="0"/>
    <n v="0"/>
  </r>
  <r>
    <n v="668"/>
    <d v="2016-01-31T00:00:00"/>
    <x v="667"/>
    <x v="2"/>
    <s v="T"/>
    <n v="0"/>
    <m/>
    <m/>
    <n v="0"/>
    <n v="0"/>
  </r>
  <r>
    <n v="669"/>
    <d v="2016-01-31T00:00:00"/>
    <x v="668"/>
    <x v="2"/>
    <s v="T"/>
    <n v="0"/>
    <m/>
    <m/>
    <n v="0"/>
    <n v="0"/>
  </r>
  <r>
    <n v="670"/>
    <d v="2016-01-31T00:00:00"/>
    <x v="669"/>
    <x v="2"/>
    <s v="T"/>
    <n v="0"/>
    <m/>
    <m/>
    <n v="0"/>
    <n v="0"/>
  </r>
  <r>
    <n v="671"/>
    <d v="2016-01-31T00:00:00"/>
    <x v="670"/>
    <x v="2"/>
    <s v="T"/>
    <n v="2310"/>
    <n v="0"/>
    <n v="410"/>
    <n v="1900"/>
    <n v="6992000"/>
  </r>
  <r>
    <n v="672"/>
    <d v="2016-01-31T00:00:00"/>
    <x v="671"/>
    <x v="2"/>
    <s v="T"/>
    <n v="0"/>
    <m/>
    <m/>
    <n v="0"/>
    <n v="0"/>
  </r>
  <r>
    <n v="673"/>
    <d v="2016-01-31T00:00:00"/>
    <x v="672"/>
    <x v="2"/>
    <s v="T"/>
    <n v="850"/>
    <n v="0"/>
    <n v="600"/>
    <n v="250"/>
    <n v="194500.00000000003"/>
  </r>
  <r>
    <n v="674"/>
    <d v="2016-01-31T00:00:00"/>
    <x v="673"/>
    <x v="2"/>
    <s v="T"/>
    <n v="0"/>
    <m/>
    <m/>
    <n v="0"/>
    <n v="0"/>
  </r>
  <r>
    <n v="675"/>
    <d v="2016-01-31T00:00:00"/>
    <x v="674"/>
    <x v="2"/>
    <s v="T"/>
    <n v="0"/>
    <m/>
    <m/>
    <n v="0"/>
    <n v="0"/>
  </r>
  <r>
    <n v="676"/>
    <d v="2016-01-31T00:00:00"/>
    <x v="675"/>
    <x v="2"/>
    <s v="I"/>
    <n v="1614"/>
    <n v="1500"/>
    <n v="720"/>
    <n v="2394"/>
    <n v="5147100"/>
  </r>
  <r>
    <n v="677"/>
    <d v="2016-01-31T00:00:00"/>
    <x v="676"/>
    <x v="2"/>
    <s v="T"/>
    <n v="10000"/>
    <n v="0"/>
    <n v="800"/>
    <n v="9200"/>
    <n v="354200"/>
  </r>
  <r>
    <n v="678"/>
    <d v="2016-01-31T00:00:00"/>
    <x v="677"/>
    <x v="2"/>
    <s v="I"/>
    <n v="0"/>
    <m/>
    <m/>
    <n v="0"/>
    <n v="0"/>
  </r>
  <r>
    <n v="679"/>
    <d v="2016-01-31T00:00:00"/>
    <x v="678"/>
    <x v="2"/>
    <s v="I"/>
    <n v="154"/>
    <n v="0"/>
    <n v="154"/>
    <n v="0"/>
    <n v="0"/>
  </r>
  <r>
    <n v="680"/>
    <d v="2016-01-31T00:00:00"/>
    <x v="679"/>
    <x v="2"/>
    <s v="T"/>
    <n v="0"/>
    <m/>
    <m/>
    <n v="0"/>
    <n v="0"/>
  </r>
  <r>
    <n v="681"/>
    <d v="2016-01-31T00:00:00"/>
    <x v="680"/>
    <x v="2"/>
    <s v="I"/>
    <n v="0"/>
    <m/>
    <m/>
    <n v="0"/>
    <n v="0"/>
  </r>
  <r>
    <n v="682"/>
    <d v="2016-01-31T00:00:00"/>
    <x v="681"/>
    <x v="2"/>
    <s v="T"/>
    <n v="0"/>
    <m/>
    <m/>
    <n v="0"/>
    <n v="0"/>
  </r>
  <r>
    <n v="683"/>
    <d v="2016-01-31T00:00:00"/>
    <x v="682"/>
    <x v="2"/>
    <s v="T"/>
    <n v="600"/>
    <n v="2000"/>
    <n v="1100"/>
    <n v="1500"/>
    <n v="1567500.0000000002"/>
  </r>
  <r>
    <n v="684"/>
    <d v="2016-01-31T00:00:00"/>
    <x v="683"/>
    <x v="2"/>
    <s v="T"/>
    <n v="150"/>
    <n v="200"/>
    <n v="130"/>
    <n v="220"/>
    <n v="295019.78000000003"/>
  </r>
  <r>
    <n v="685"/>
    <d v="2016-01-31T00:00:00"/>
    <x v="684"/>
    <x v="2"/>
    <s v="I"/>
    <n v="490"/>
    <n v="0"/>
    <n v="490"/>
    <n v="0"/>
    <n v="0"/>
  </r>
  <r>
    <n v="686"/>
    <d v="2016-01-31T00:00:00"/>
    <x v="685"/>
    <x v="2"/>
    <s v="I"/>
    <n v="590"/>
    <n v="240"/>
    <n v="580"/>
    <n v="250"/>
    <n v="3265625.0000000005"/>
  </r>
  <r>
    <n v="687"/>
    <d v="2016-01-31T00:00:00"/>
    <x v="686"/>
    <x v="2"/>
    <s v="I"/>
    <n v="0"/>
    <n v="300"/>
    <n v="90"/>
    <n v="210"/>
    <n v="327558"/>
  </r>
  <r>
    <n v="688"/>
    <d v="2016-01-31T00:00:00"/>
    <x v="687"/>
    <x v="2"/>
    <s v="T"/>
    <n v="14020"/>
    <n v="0"/>
    <n v="3500"/>
    <n v="10520"/>
    <n v="6206800.0000000009"/>
  </r>
  <r>
    <n v="689"/>
    <d v="2016-01-31T00:00:00"/>
    <x v="688"/>
    <x v="2"/>
    <s v="I"/>
    <n v="0"/>
    <m/>
    <m/>
    <n v="0"/>
    <n v="0"/>
  </r>
  <r>
    <n v="690"/>
    <d v="2016-01-31T00:00:00"/>
    <x v="689"/>
    <x v="2"/>
    <s v="T"/>
    <n v="0"/>
    <m/>
    <m/>
    <n v="0"/>
    <n v="0"/>
  </r>
  <r>
    <n v="691"/>
    <d v="2016-01-31T00:00:00"/>
    <x v="690"/>
    <x v="2"/>
    <s v="T"/>
    <n v="0"/>
    <m/>
    <m/>
    <n v="0"/>
    <n v="0"/>
  </r>
  <r>
    <n v="692"/>
    <d v="2016-01-31T00:00:00"/>
    <x v="691"/>
    <x v="2"/>
    <s v="T"/>
    <n v="600"/>
    <n v="0"/>
    <n v="20"/>
    <n v="580"/>
    <n v="2934800.0000000005"/>
  </r>
  <r>
    <n v="693"/>
    <d v="2016-01-31T00:00:00"/>
    <x v="692"/>
    <x v="2"/>
    <s v="T"/>
    <n v="0"/>
    <m/>
    <m/>
    <n v="0"/>
    <n v="0"/>
  </r>
  <r>
    <n v="694"/>
    <d v="2016-01-31T00:00:00"/>
    <x v="693"/>
    <x v="2"/>
    <s v="T"/>
    <n v="0"/>
    <m/>
    <m/>
    <n v="0"/>
    <n v="0"/>
  </r>
  <r>
    <n v="695"/>
    <d v="2016-01-31T00:00:00"/>
    <x v="694"/>
    <x v="2"/>
    <s v="I"/>
    <n v="0"/>
    <m/>
    <m/>
    <n v="0"/>
    <n v="0"/>
  </r>
  <r>
    <n v="696"/>
    <d v="2016-01-31T00:00:00"/>
    <x v="695"/>
    <x v="2"/>
    <s v="I"/>
    <n v="0"/>
    <m/>
    <m/>
    <n v="0"/>
    <n v="0"/>
  </r>
  <r>
    <n v="697"/>
    <d v="2016-01-31T00:00:00"/>
    <x v="696"/>
    <x v="2"/>
    <s v="O"/>
    <n v="55"/>
    <n v="0"/>
    <n v="35"/>
    <n v="20"/>
    <n v="381800"/>
  </r>
  <r>
    <n v="698"/>
    <d v="2016-01-31T00:00:00"/>
    <x v="697"/>
    <x v="2"/>
    <s v="O"/>
    <n v="170"/>
    <n v="0"/>
    <n v="48"/>
    <n v="122"/>
    <n v="2437560"/>
  </r>
  <r>
    <n v="699"/>
    <d v="2016-01-31T00:00:00"/>
    <x v="698"/>
    <x v="2"/>
    <s v="T"/>
    <n v="0"/>
    <m/>
    <m/>
    <n v="0"/>
    <n v="0"/>
  </r>
  <r>
    <n v="700"/>
    <d v="2016-01-31T00:00:00"/>
    <x v="699"/>
    <x v="2"/>
    <s v="I"/>
    <n v="0"/>
    <m/>
    <m/>
    <n v="0"/>
    <n v="0"/>
  </r>
  <r>
    <n v="701"/>
    <d v="2016-01-31T00:00:00"/>
    <x v="700"/>
    <x v="2"/>
    <s v="O"/>
    <n v="0"/>
    <m/>
    <m/>
    <n v="0"/>
    <n v="0"/>
  </r>
  <r>
    <n v="702"/>
    <d v="2016-01-31T00:00:00"/>
    <x v="701"/>
    <x v="2"/>
    <s v="O"/>
    <n v="0"/>
    <m/>
    <m/>
    <n v="0"/>
    <n v="0"/>
  </r>
  <r>
    <n v="703"/>
    <d v="2016-01-31T00:00:00"/>
    <x v="702"/>
    <x v="2"/>
    <s v="T"/>
    <n v="470"/>
    <n v="0"/>
    <n v="170"/>
    <n v="300"/>
    <n v="326700"/>
  </r>
  <r>
    <n v="704"/>
    <d v="2016-01-31T00:00:00"/>
    <x v="703"/>
    <x v="2"/>
    <s v="I"/>
    <n v="0"/>
    <m/>
    <m/>
    <n v="0"/>
    <n v="0"/>
  </r>
  <r>
    <n v="705"/>
    <d v="2016-01-31T00:00:00"/>
    <x v="704"/>
    <x v="2"/>
    <s v="T"/>
    <n v="0"/>
    <m/>
    <m/>
    <n v="0"/>
    <n v="0"/>
  </r>
  <r>
    <n v="706"/>
    <d v="2016-01-31T00:00:00"/>
    <x v="705"/>
    <x v="2"/>
    <s v="T"/>
    <n v="0"/>
    <m/>
    <m/>
    <n v="0"/>
    <n v="0"/>
  </r>
  <r>
    <n v="707"/>
    <d v="2016-01-31T00:00:00"/>
    <x v="706"/>
    <x v="2"/>
    <s v="T"/>
    <n v="0"/>
    <m/>
    <m/>
    <n v="0"/>
    <n v="0"/>
  </r>
  <r>
    <n v="708"/>
    <d v="2016-01-31T00:00:00"/>
    <x v="707"/>
    <x v="2"/>
    <s v="T"/>
    <n v="0"/>
    <m/>
    <m/>
    <n v="0"/>
    <n v="0"/>
  </r>
  <r>
    <n v="709"/>
    <d v="2016-01-31T00:00:00"/>
    <x v="708"/>
    <x v="2"/>
    <s v="T"/>
    <n v="0"/>
    <m/>
    <m/>
    <n v="0"/>
    <n v="0"/>
  </r>
  <r>
    <n v="710"/>
    <d v="2016-01-31T00:00:00"/>
    <x v="709"/>
    <x v="2"/>
    <s v="T"/>
    <n v="0"/>
    <m/>
    <m/>
    <n v="0"/>
    <n v="0"/>
  </r>
  <r>
    <n v="711"/>
    <d v="2016-01-31T00:00:00"/>
    <x v="710"/>
    <x v="2"/>
    <s v="T"/>
    <n v="0"/>
    <m/>
    <m/>
    <n v="0"/>
    <n v="0"/>
  </r>
  <r>
    <n v="712"/>
    <d v="2016-01-31T00:00:00"/>
    <x v="711"/>
    <x v="3"/>
    <s v="T"/>
    <n v="3700"/>
    <n v="0"/>
    <n v="700"/>
    <n v="3000"/>
    <n v="1501499.9999999998"/>
  </r>
  <r>
    <n v="713"/>
    <d v="2016-01-31T00:00:00"/>
    <x v="712"/>
    <x v="3"/>
    <s v="T"/>
    <n v="4900"/>
    <n v="0"/>
    <n v="650"/>
    <n v="4250"/>
    <n v="3613775"/>
  </r>
  <r>
    <n v="714"/>
    <d v="2016-01-31T00:00:00"/>
    <x v="713"/>
    <x v="3"/>
    <s v="T"/>
    <n v="220"/>
    <n v="0"/>
    <n v="220"/>
    <n v="0"/>
    <n v="0"/>
  </r>
  <r>
    <n v="715"/>
    <d v="2016-01-31T00:00:00"/>
    <x v="714"/>
    <x v="3"/>
    <s v="T"/>
    <n v="630"/>
    <n v="0"/>
    <n v="100"/>
    <n v="530"/>
    <n v="4518250"/>
  </r>
  <r>
    <n v="716"/>
    <d v="2016-01-31T00:00:00"/>
    <x v="715"/>
    <x v="3"/>
    <s v="S"/>
    <n v="31"/>
    <n v="0"/>
    <n v="5"/>
    <n v="26"/>
    <n v="1443000"/>
  </r>
  <r>
    <n v="717"/>
    <d v="2016-01-31T00:00:00"/>
    <x v="716"/>
    <x v="3"/>
    <s v="T"/>
    <n v="690"/>
    <n v="0"/>
    <n v="0"/>
    <n v="690"/>
    <n v="6588120.0000000009"/>
  </r>
  <r>
    <n v="718"/>
    <d v="2016-01-31T00:00:00"/>
    <x v="717"/>
    <x v="3"/>
    <s v="S"/>
    <n v="57"/>
    <n v="0"/>
    <n v="24"/>
    <n v="33"/>
    <n v="1687949.9999999998"/>
  </r>
  <r>
    <n v="719"/>
    <d v="2016-01-31T00:00:00"/>
    <x v="718"/>
    <x v="3"/>
    <s v="T"/>
    <n v="1150"/>
    <n v="0"/>
    <n v="400"/>
    <n v="750"/>
    <n v="2722499.9999999995"/>
  </r>
  <r>
    <n v="720"/>
    <d v="2016-01-31T00:00:00"/>
    <x v="719"/>
    <x v="3"/>
    <s v="P"/>
    <n v="285"/>
    <n v="0"/>
    <n v="55"/>
    <n v="230"/>
    <n v="18399930.999999996"/>
  </r>
  <r>
    <n v="721"/>
    <d v="2016-01-31T00:00:00"/>
    <x v="720"/>
    <x v="3"/>
    <s v="P"/>
    <n v="594"/>
    <n v="0"/>
    <n v="55"/>
    <n v="539"/>
    <n v="82467053.900000006"/>
  </r>
  <r>
    <n v="722"/>
    <d v="2016-01-31T00:00:00"/>
    <x v="721"/>
    <x v="3"/>
    <s v="P"/>
    <n v="10"/>
    <n v="0"/>
    <n v="10"/>
    <n v="0"/>
    <n v="0"/>
  </r>
  <r>
    <n v="723"/>
    <d v="2016-01-31T00:00:00"/>
    <x v="722"/>
    <x v="3"/>
    <s v="I"/>
    <n v="6450"/>
    <n v="0"/>
    <n v="2090"/>
    <n v="4360"/>
    <n v="147865475.99999997"/>
  </r>
  <r>
    <n v="724"/>
    <d v="2016-01-31T00:00:00"/>
    <x v="723"/>
    <x v="3"/>
    <s v="T"/>
    <n v="56"/>
    <n v="0"/>
    <n v="0"/>
    <n v="56"/>
    <n v="3233999.9999999995"/>
  </r>
  <r>
    <n v="725"/>
    <d v="2016-01-31T00:00:00"/>
    <x v="724"/>
    <x v="3"/>
    <s v="I"/>
    <n v="2314"/>
    <n v="0"/>
    <n v="350"/>
    <n v="1964"/>
    <n v="16496814.400000002"/>
  </r>
  <r>
    <n v="726"/>
    <d v="2016-01-31T00:00:00"/>
    <x v="725"/>
    <x v="3"/>
    <s v="T"/>
    <n v="1200"/>
    <n v="1500"/>
    <n v="1470"/>
    <n v="1230"/>
    <n v="19212599.999999996"/>
  </r>
  <r>
    <n v="727"/>
    <d v="2016-01-31T00:00:00"/>
    <x v="726"/>
    <x v="3"/>
    <s v="T"/>
    <n v="420"/>
    <n v="900"/>
    <n v="930"/>
    <n v="390"/>
    <n v="8966100"/>
  </r>
  <r>
    <n v="728"/>
    <d v="2016-01-31T00:00:00"/>
    <x v="727"/>
    <x v="3"/>
    <s v="T"/>
    <n v="90"/>
    <n v="0"/>
    <n v="90"/>
    <n v="0"/>
    <n v="0"/>
  </r>
  <r>
    <n v="729"/>
    <d v="2016-01-31T00:00:00"/>
    <x v="728"/>
    <x v="3"/>
    <s v="I"/>
    <n v="990"/>
    <n v="0"/>
    <n v="340"/>
    <n v="650"/>
    <n v="9425130"/>
  </r>
  <r>
    <n v="730"/>
    <d v="2016-01-31T00:00:00"/>
    <x v="729"/>
    <x v="3"/>
    <s v="I"/>
    <n v="30"/>
    <n v="0"/>
    <n v="20"/>
    <n v="10"/>
    <n v="1270004.9999999998"/>
  </r>
  <r>
    <n v="731"/>
    <d v="2016-02-28T00:00:00"/>
    <x v="0"/>
    <x v="0"/>
    <s v="T"/>
    <n v="80"/>
    <n v="0"/>
    <n v="0"/>
    <n v="80"/>
    <n v="3006400.3200000003"/>
  </r>
  <r>
    <n v="732"/>
    <d v="2016-02-28T00:00:00"/>
    <x v="1"/>
    <x v="0"/>
    <s v="T"/>
    <n v="120"/>
    <n v="30"/>
    <n v="10"/>
    <n v="140"/>
    <n v="5615764.0000000009"/>
  </r>
  <r>
    <n v="733"/>
    <d v="2016-02-28T00:00:00"/>
    <x v="730"/>
    <x v="0"/>
    <s v="I"/>
    <n v="0"/>
    <n v="12"/>
    <n v="12"/>
    <n v="0"/>
    <n v="0"/>
  </r>
  <r>
    <n v="734"/>
    <d v="2016-02-28T00:00:00"/>
    <x v="2"/>
    <x v="0"/>
    <s v="T"/>
    <n v="1000"/>
    <n v="0"/>
    <n v="0"/>
    <n v="1000"/>
    <n v="2743125"/>
  </r>
  <r>
    <n v="735"/>
    <d v="2016-02-28T00:00:00"/>
    <x v="3"/>
    <x v="0"/>
    <s v="I"/>
    <n v="0"/>
    <n v="1"/>
    <n v="0"/>
    <n v="1"/>
    <n v="4125000.0000000005"/>
  </r>
  <r>
    <n v="736"/>
    <d v="2016-02-28T00:00:00"/>
    <x v="4"/>
    <x v="0"/>
    <s v="I"/>
    <n v="40"/>
    <n v="253"/>
    <n v="90"/>
    <n v="203"/>
    <n v="35525000.203000002"/>
  </r>
  <r>
    <n v="737"/>
    <d v="2016-02-28T00:00:00"/>
    <x v="5"/>
    <x v="0"/>
    <s v="I"/>
    <n v="84"/>
    <n v="125"/>
    <n v="60"/>
    <n v="149"/>
    <n v="60717500.744999997"/>
  </r>
  <r>
    <n v="738"/>
    <d v="2016-02-28T00:00:00"/>
    <x v="6"/>
    <x v="0"/>
    <s v="I"/>
    <n v="5"/>
    <n v="0"/>
    <n v="5"/>
    <n v="0"/>
    <n v="0"/>
  </r>
  <r>
    <n v="739"/>
    <d v="2016-02-28T00:00:00"/>
    <x v="731"/>
    <x v="0"/>
    <s v="T"/>
    <n v="900"/>
    <n v="0"/>
    <n v="600"/>
    <n v="300"/>
    <n v="1094999.3999999999"/>
  </r>
  <r>
    <n v="740"/>
    <d v="2016-02-28T00:00:00"/>
    <x v="7"/>
    <x v="0"/>
    <s v="I"/>
    <n v="0"/>
    <n v="0"/>
    <n v="0"/>
    <n v="0"/>
    <n v="0"/>
  </r>
  <r>
    <n v="741"/>
    <d v="2016-02-28T00:00:00"/>
    <x v="8"/>
    <x v="0"/>
    <s v="T"/>
    <n v="1900"/>
    <n v="3000"/>
    <n v="3100"/>
    <n v="1800"/>
    <n v="1782000.0000000002"/>
  </r>
  <r>
    <n v="742"/>
    <d v="2016-02-28T00:00:00"/>
    <x v="9"/>
    <x v="0"/>
    <s v="T"/>
    <n v="4200"/>
    <n v="0"/>
    <n v="2500"/>
    <n v="1700"/>
    <n v="1325998.3000000003"/>
  </r>
  <r>
    <n v="743"/>
    <d v="2016-02-28T00:00:00"/>
    <x v="10"/>
    <x v="0"/>
    <s v="E"/>
    <n v="68"/>
    <n v="0"/>
    <n v="45"/>
    <n v="23"/>
    <n v="1012000"/>
  </r>
  <r>
    <n v="744"/>
    <d v="2016-02-28T00:00:00"/>
    <x v="732"/>
    <x v="0"/>
    <s v="I"/>
    <n v="0"/>
    <n v="50"/>
    <n v="27"/>
    <n v="23"/>
    <n v="19549999.931000002"/>
  </r>
  <r>
    <n v="745"/>
    <d v="2016-02-28T00:00:00"/>
    <x v="733"/>
    <x v="0"/>
    <s v="I"/>
    <n v="63"/>
    <n v="0"/>
    <n v="63"/>
    <n v="0"/>
    <n v="0"/>
  </r>
  <r>
    <n v="746"/>
    <d v="2016-02-28T00:00:00"/>
    <x v="11"/>
    <x v="0"/>
    <s v="T"/>
    <n v="360"/>
    <n v="0"/>
    <n v="360"/>
    <n v="0"/>
    <n v="0"/>
  </r>
  <r>
    <n v="747"/>
    <d v="2016-02-28T00:00:00"/>
    <x v="12"/>
    <x v="0"/>
    <s v="I"/>
    <n v="112"/>
    <n v="0"/>
    <n v="84"/>
    <n v="28"/>
    <n v="42420000.083999999"/>
  </r>
  <r>
    <n v="748"/>
    <d v="2016-02-28T00:00:00"/>
    <x v="13"/>
    <x v="0"/>
    <s v="I"/>
    <n v="3"/>
    <n v="0"/>
    <n v="3"/>
    <n v="0"/>
    <n v="0"/>
  </r>
  <r>
    <n v="749"/>
    <d v="2016-02-28T00:00:00"/>
    <x v="14"/>
    <x v="0"/>
    <s v="I"/>
    <n v="1"/>
    <n v="0"/>
    <n v="0"/>
    <n v="1"/>
    <n v="12426700.000000002"/>
  </r>
  <r>
    <n v="750"/>
    <d v="2016-02-28T00:00:00"/>
    <x v="15"/>
    <x v="0"/>
    <s v="T"/>
    <n v="2010"/>
    <n v="16000"/>
    <n v="2110"/>
    <n v="15900"/>
    <n v="1367368.2000000002"/>
  </r>
  <r>
    <n v="751"/>
    <d v="2016-02-28T00:00:00"/>
    <x v="16"/>
    <x v="0"/>
    <s v="N"/>
    <n v="6"/>
    <n v="0"/>
    <n v="0"/>
    <n v="6"/>
    <n v="561000.00000000012"/>
  </r>
  <r>
    <n v="752"/>
    <d v="2016-02-28T00:00:00"/>
    <x v="17"/>
    <x v="0"/>
    <s v="T"/>
    <n v="20"/>
    <n v="0"/>
    <n v="0"/>
    <n v="20"/>
    <n v="130600.14000000001"/>
  </r>
  <r>
    <n v="753"/>
    <d v="2016-02-28T00:00:00"/>
    <x v="18"/>
    <x v="0"/>
    <s v="T"/>
    <n v="80"/>
    <n v="0"/>
    <n v="0"/>
    <n v="80"/>
    <n v="346992.8"/>
  </r>
  <r>
    <n v="754"/>
    <d v="2016-02-28T00:00:00"/>
    <x v="19"/>
    <x v="0"/>
    <s v="T"/>
    <n v="1700"/>
    <n v="0"/>
    <n v="800"/>
    <n v="900"/>
    <n v="95396.400000000009"/>
  </r>
  <r>
    <n v="755"/>
    <d v="2016-02-28T00:00:00"/>
    <x v="20"/>
    <x v="0"/>
    <s v="S"/>
    <n v="2"/>
    <n v="0"/>
    <n v="2"/>
    <n v="0"/>
    <n v="0"/>
  </r>
  <r>
    <n v="756"/>
    <d v="2016-02-28T00:00:00"/>
    <x v="21"/>
    <x v="0"/>
    <s v="I"/>
    <n v="145"/>
    <n v="100"/>
    <n v="75"/>
    <n v="170"/>
    <n v="19635000.000000004"/>
  </r>
  <r>
    <n v="757"/>
    <d v="2016-02-28T00:00:00"/>
    <x v="22"/>
    <x v="0"/>
    <s v="I"/>
    <n v="470"/>
    <n v="200"/>
    <n v="217"/>
    <n v="453"/>
    <n v="27904800.000000004"/>
  </r>
  <r>
    <n v="758"/>
    <d v="2016-02-28T00:00:00"/>
    <x v="23"/>
    <x v="0"/>
    <s v="I"/>
    <n v="63"/>
    <n v="0"/>
    <n v="20"/>
    <n v="43"/>
    <n v="3240050"/>
  </r>
  <r>
    <n v="759"/>
    <d v="2016-02-28T00:00:00"/>
    <x v="24"/>
    <x v="0"/>
    <s v="I"/>
    <n v="82"/>
    <n v="0"/>
    <n v="64"/>
    <n v="18"/>
    <n v="756000.03599999996"/>
  </r>
  <r>
    <n v="760"/>
    <d v="2016-02-28T00:00:00"/>
    <x v="25"/>
    <x v="0"/>
    <s v="I"/>
    <n v="62"/>
    <n v="0"/>
    <n v="0"/>
    <n v="62"/>
    <n v="2851999.8760000006"/>
  </r>
  <r>
    <n v="761"/>
    <d v="2016-02-28T00:00:00"/>
    <x v="26"/>
    <x v="0"/>
    <s v="I"/>
    <n v="6"/>
    <n v="0"/>
    <n v="6"/>
    <n v="0"/>
    <n v="0"/>
  </r>
  <r>
    <n v="762"/>
    <d v="2016-02-28T00:00:00"/>
    <x v="27"/>
    <x v="0"/>
    <s v="I"/>
    <n v="1081"/>
    <n v="510"/>
    <n v="185"/>
    <n v="1406"/>
    <n v="5373739.0300000012"/>
  </r>
  <r>
    <n v="763"/>
    <d v="2016-02-28T00:00:00"/>
    <x v="28"/>
    <x v="0"/>
    <s v="I"/>
    <n v="60"/>
    <n v="800"/>
    <n v="610"/>
    <n v="250"/>
    <n v="15427500.000000002"/>
  </r>
  <r>
    <n v="764"/>
    <d v="2016-02-28T00:00:00"/>
    <x v="29"/>
    <x v="0"/>
    <s v="T"/>
    <n v="8700"/>
    <n v="0"/>
    <n v="3500"/>
    <n v="5200"/>
    <n v="582410.4"/>
  </r>
  <r>
    <n v="765"/>
    <d v="2016-02-28T00:00:00"/>
    <x v="30"/>
    <x v="0"/>
    <s v="T"/>
    <n v="15030"/>
    <n v="0"/>
    <n v="15030"/>
    <n v="0"/>
    <n v="0"/>
  </r>
  <r>
    <n v="766"/>
    <d v="2016-02-28T00:00:00"/>
    <x v="31"/>
    <x v="0"/>
    <s v="T"/>
    <n v="12630"/>
    <n v="0"/>
    <n v="10980"/>
    <n v="1650"/>
    <n v="308550.00000000006"/>
  </r>
  <r>
    <n v="767"/>
    <d v="2016-02-28T00:00:00"/>
    <x v="32"/>
    <x v="0"/>
    <s v="I"/>
    <n v="75"/>
    <n v="0"/>
    <n v="20"/>
    <n v="55"/>
    <n v="371249.78"/>
  </r>
  <r>
    <n v="768"/>
    <d v="2016-02-28T00:00:00"/>
    <x v="33"/>
    <x v="0"/>
    <s v="T"/>
    <n v="7200"/>
    <n v="10000"/>
    <n v="4200"/>
    <n v="13000"/>
    <n v="3535961"/>
  </r>
  <r>
    <n v="769"/>
    <d v="2016-02-28T00:00:00"/>
    <x v="34"/>
    <x v="0"/>
    <s v="S"/>
    <n v="35"/>
    <n v="200"/>
    <n v="135"/>
    <n v="100"/>
    <n v="244500.30000000002"/>
  </r>
  <r>
    <n v="770"/>
    <d v="2016-02-28T00:00:00"/>
    <x v="734"/>
    <x v="0"/>
    <s v="S"/>
    <n v="10"/>
    <n v="0"/>
    <n v="10"/>
    <n v="0"/>
    <n v="0"/>
  </r>
  <r>
    <n v="771"/>
    <d v="2016-02-28T00:00:00"/>
    <x v="35"/>
    <x v="0"/>
    <s v="I"/>
    <n v="700"/>
    <n v="1400"/>
    <n v="1330"/>
    <n v="770"/>
    <n v="3926996.92"/>
  </r>
  <r>
    <n v="772"/>
    <d v="2016-02-28T00:00:00"/>
    <x v="36"/>
    <x v="0"/>
    <s v="T"/>
    <n v="1280"/>
    <n v="0"/>
    <n v="0"/>
    <n v="1280"/>
    <n v="10019750.400000002"/>
  </r>
  <r>
    <n v="773"/>
    <d v="2016-02-28T00:00:00"/>
    <x v="735"/>
    <x v="0"/>
    <s v="T"/>
    <n v="0"/>
    <n v="3700"/>
    <n v="3700"/>
    <n v="0"/>
    <n v="0"/>
  </r>
  <r>
    <n v="774"/>
    <d v="2016-02-28T00:00:00"/>
    <x v="37"/>
    <x v="0"/>
    <s v="I"/>
    <n v="8"/>
    <n v="0"/>
    <n v="0"/>
    <n v="8"/>
    <n v="87120"/>
  </r>
  <r>
    <n v="775"/>
    <d v="2016-02-28T00:00:00"/>
    <x v="38"/>
    <x v="0"/>
    <s v="S"/>
    <n v="207"/>
    <n v="0"/>
    <n v="60"/>
    <n v="147"/>
    <n v="308685.3"/>
  </r>
  <r>
    <n v="776"/>
    <d v="2016-02-28T00:00:00"/>
    <x v="39"/>
    <x v="0"/>
    <s v="T"/>
    <n v="3000"/>
    <n v="0"/>
    <n v="1000"/>
    <n v="2000"/>
    <n v="149600.00000000003"/>
  </r>
  <r>
    <n v="777"/>
    <d v="2016-02-28T00:00:00"/>
    <x v="40"/>
    <x v="0"/>
    <s v="I"/>
    <n v="7"/>
    <n v="0"/>
    <n v="0"/>
    <n v="7"/>
    <n v="554153.6"/>
  </r>
  <r>
    <n v="778"/>
    <d v="2016-02-28T00:00:00"/>
    <x v="41"/>
    <x v="0"/>
    <s v="I"/>
    <n v="930"/>
    <n v="900"/>
    <n v="930"/>
    <n v="900"/>
    <n v="10890000.000000002"/>
  </r>
  <r>
    <n v="779"/>
    <d v="2016-02-28T00:00:00"/>
    <x v="42"/>
    <x v="0"/>
    <s v="I"/>
    <n v="0"/>
    <n v="0"/>
    <n v="0"/>
    <n v="0"/>
    <n v="0"/>
  </r>
  <r>
    <n v="780"/>
    <d v="2016-02-28T00:00:00"/>
    <x v="43"/>
    <x v="0"/>
    <s v="I"/>
    <n v="473"/>
    <n v="1000"/>
    <n v="986"/>
    <n v="487"/>
    <n v="7660510.0000000009"/>
  </r>
  <r>
    <n v="781"/>
    <d v="2016-02-28T00:00:00"/>
    <x v="44"/>
    <x v="0"/>
    <s v="T"/>
    <n v="0"/>
    <n v="0"/>
    <n v="0"/>
    <n v="0"/>
    <n v="0"/>
  </r>
  <r>
    <n v="782"/>
    <d v="2016-02-28T00:00:00"/>
    <x v="45"/>
    <x v="0"/>
    <s v="T"/>
    <n v="144"/>
    <n v="0"/>
    <n v="144"/>
    <n v="0"/>
    <n v="0"/>
  </r>
  <r>
    <n v="783"/>
    <d v="2016-02-28T00:00:00"/>
    <x v="736"/>
    <x v="0"/>
    <s v="T"/>
    <n v="0"/>
    <n v="476"/>
    <n v="476"/>
    <n v="0"/>
    <n v="0"/>
  </r>
  <r>
    <n v="784"/>
    <d v="2016-02-28T00:00:00"/>
    <x v="46"/>
    <x v="0"/>
    <s v="T"/>
    <n v="112"/>
    <n v="7000"/>
    <n v="7112"/>
    <n v="0"/>
    <n v="0"/>
  </r>
  <r>
    <n v="785"/>
    <d v="2016-02-28T00:00:00"/>
    <x v="47"/>
    <x v="0"/>
    <s v="I"/>
    <n v="134"/>
    <n v="150"/>
    <n v="236"/>
    <n v="48"/>
    <n v="11600001.600000001"/>
  </r>
  <r>
    <n v="786"/>
    <d v="2016-02-28T00:00:00"/>
    <x v="48"/>
    <x v="0"/>
    <s v="T"/>
    <n v="1530"/>
    <n v="300"/>
    <n v="1230"/>
    <n v="600"/>
    <n v="25559820.000000004"/>
  </r>
  <r>
    <n v="787"/>
    <d v="2016-02-28T00:00:00"/>
    <x v="49"/>
    <x v="0"/>
    <s v="T"/>
    <n v="2490"/>
    <n v="0"/>
    <n v="0"/>
    <n v="2490"/>
    <n v="21857220"/>
  </r>
  <r>
    <n v="788"/>
    <d v="2016-02-28T00:00:00"/>
    <x v="50"/>
    <x v="0"/>
    <s v="T"/>
    <n v="41600"/>
    <n v="0"/>
    <n v="17500"/>
    <n v="24100"/>
    <n v="2704020"/>
  </r>
  <r>
    <n v="789"/>
    <d v="2016-02-28T00:00:00"/>
    <x v="51"/>
    <x v="0"/>
    <s v="I"/>
    <n v="0"/>
    <n v="4600"/>
    <n v="3280"/>
    <n v="1320"/>
    <n v="4401012.0000000009"/>
  </r>
  <r>
    <n v="790"/>
    <d v="2016-02-28T00:00:00"/>
    <x v="52"/>
    <x v="0"/>
    <s v="T"/>
    <n v="0"/>
    <n v="0"/>
    <n v="0"/>
    <n v="0"/>
    <n v="0"/>
  </r>
  <r>
    <n v="791"/>
    <d v="2016-02-28T00:00:00"/>
    <x v="53"/>
    <x v="0"/>
    <s v="I"/>
    <n v="3120"/>
    <n v="0"/>
    <n v="600"/>
    <n v="2520"/>
    <n v="22680504"/>
  </r>
  <r>
    <n v="792"/>
    <d v="2016-02-28T00:00:00"/>
    <x v="54"/>
    <x v="0"/>
    <s v="T"/>
    <n v="900"/>
    <n v="6000"/>
    <n v="6900"/>
    <n v="0"/>
    <n v="0"/>
  </r>
  <r>
    <n v="793"/>
    <d v="2016-02-28T00:00:00"/>
    <x v="55"/>
    <x v="0"/>
    <s v="T"/>
    <n v="15800"/>
    <n v="10000"/>
    <n v="6300"/>
    <n v="19500"/>
    <n v="2261902.5000000005"/>
  </r>
  <r>
    <n v="794"/>
    <d v="2016-02-28T00:00:00"/>
    <x v="56"/>
    <x v="0"/>
    <s v="T"/>
    <n v="300"/>
    <n v="300"/>
    <n v="100"/>
    <n v="500"/>
    <n v="118497.5"/>
  </r>
  <r>
    <n v="795"/>
    <d v="2016-02-28T00:00:00"/>
    <x v="57"/>
    <x v="0"/>
    <s v="T"/>
    <n v="800"/>
    <n v="0"/>
    <n v="300"/>
    <n v="500"/>
    <n v="172502"/>
  </r>
  <r>
    <n v="796"/>
    <d v="2016-02-28T00:00:00"/>
    <x v="58"/>
    <x v="0"/>
    <s v="M"/>
    <n v="1"/>
    <n v="0"/>
    <n v="0"/>
    <n v="1"/>
    <n v="3223.0000000000005"/>
  </r>
  <r>
    <n v="797"/>
    <d v="2016-02-28T00:00:00"/>
    <x v="59"/>
    <x v="0"/>
    <s v="T"/>
    <n v="3690"/>
    <n v="0"/>
    <n v="2730"/>
    <n v="960"/>
    <n v="3168000.0000000005"/>
  </r>
  <r>
    <n v="798"/>
    <d v="2016-02-28T00:00:00"/>
    <x v="60"/>
    <x v="0"/>
    <s v="I"/>
    <n v="35"/>
    <n v="0"/>
    <n v="23"/>
    <n v="12"/>
    <n v="369600.00000000006"/>
  </r>
  <r>
    <n v="799"/>
    <d v="2016-02-28T00:00:00"/>
    <x v="61"/>
    <x v="0"/>
    <s v="I"/>
    <n v="3200"/>
    <n v="0"/>
    <n v="1517"/>
    <n v="1683"/>
    <n v="3323083.5000000005"/>
  </r>
  <r>
    <n v="800"/>
    <d v="2016-02-28T00:00:00"/>
    <x v="62"/>
    <x v="0"/>
    <s v="T"/>
    <n v="100"/>
    <n v="0"/>
    <n v="0"/>
    <n v="100"/>
    <n v="7030.1"/>
  </r>
  <r>
    <n v="801"/>
    <d v="2016-02-28T00:00:00"/>
    <x v="63"/>
    <x v="0"/>
    <s v="I"/>
    <n v="194"/>
    <n v="0"/>
    <n v="70"/>
    <n v="124"/>
    <n v="14666410.000000002"/>
  </r>
  <r>
    <n v="802"/>
    <d v="2016-02-28T00:00:00"/>
    <x v="64"/>
    <x v="0"/>
    <s v="M"/>
    <n v="15"/>
    <n v="0"/>
    <n v="0"/>
    <n v="15"/>
    <n v="51034.5"/>
  </r>
  <r>
    <n v="803"/>
    <d v="2016-02-28T00:00:00"/>
    <x v="65"/>
    <x v="0"/>
    <s v="N"/>
    <n v="0"/>
    <n v="150"/>
    <n v="82"/>
    <n v="68"/>
    <n v="6346630.4000000004"/>
  </r>
  <r>
    <n v="804"/>
    <d v="2016-02-28T00:00:00"/>
    <x v="66"/>
    <x v="0"/>
    <s v="I"/>
    <n v="100"/>
    <n v="159"/>
    <n v="150"/>
    <n v="109"/>
    <n v="349068648.04899997"/>
  </r>
  <r>
    <n v="805"/>
    <d v="2016-02-28T00:00:00"/>
    <x v="737"/>
    <x v="0"/>
    <s v="T"/>
    <n v="0"/>
    <n v="900"/>
    <n v="900"/>
    <n v="0"/>
    <n v="0"/>
  </r>
  <r>
    <n v="806"/>
    <d v="2016-02-28T00:00:00"/>
    <x v="67"/>
    <x v="0"/>
    <s v="T"/>
    <n v="3170"/>
    <n v="0"/>
    <n v="710"/>
    <n v="2460"/>
    <n v="11070246"/>
  </r>
  <r>
    <n v="807"/>
    <d v="2016-02-28T00:00:00"/>
    <x v="68"/>
    <x v="0"/>
    <s v="U"/>
    <n v="25"/>
    <n v="0"/>
    <n v="0"/>
    <n v="25"/>
    <n v="62899.999250000008"/>
  </r>
  <r>
    <n v="808"/>
    <d v="2016-02-28T00:00:00"/>
    <x v="69"/>
    <x v="0"/>
    <s v="U"/>
    <n v="0"/>
    <n v="0"/>
    <n v="0"/>
    <n v="0"/>
    <n v="0"/>
  </r>
  <r>
    <n v="809"/>
    <d v="2016-02-28T00:00:00"/>
    <x v="70"/>
    <x v="0"/>
    <s v="U"/>
    <n v="31"/>
    <n v="0"/>
    <n v="14"/>
    <n v="17"/>
    <n v="653496.93200000015"/>
  </r>
  <r>
    <n v="810"/>
    <d v="2016-02-28T00:00:00"/>
    <x v="738"/>
    <x v="0"/>
    <s v="T"/>
    <n v="0"/>
    <n v="10000"/>
    <n v="6000"/>
    <n v="4000"/>
    <n v="6930000.0000000009"/>
  </r>
  <r>
    <n v="811"/>
    <d v="2016-02-28T00:00:00"/>
    <x v="71"/>
    <x v="0"/>
    <s v="S"/>
    <n v="7"/>
    <n v="0"/>
    <n v="0"/>
    <n v="7"/>
    <n v="151102.02799999999"/>
  </r>
  <r>
    <n v="812"/>
    <d v="2016-02-28T00:00:00"/>
    <x v="72"/>
    <x v="0"/>
    <s v="U"/>
    <n v="20"/>
    <n v="0"/>
    <n v="0"/>
    <n v="20"/>
    <n v="24992.000000000004"/>
  </r>
  <r>
    <n v="813"/>
    <d v="2016-02-28T00:00:00"/>
    <x v="73"/>
    <x v="0"/>
    <s v="I"/>
    <n v="240"/>
    <n v="100"/>
    <n v="100"/>
    <n v="240"/>
    <n v="2351976.0000000005"/>
  </r>
  <r>
    <n v="814"/>
    <d v="2016-02-28T00:00:00"/>
    <x v="74"/>
    <x v="0"/>
    <s v="U"/>
    <n v="2"/>
    <n v="0"/>
    <n v="0"/>
    <n v="2"/>
    <n v="234999.6"/>
  </r>
  <r>
    <n v="815"/>
    <d v="2016-02-28T00:00:00"/>
    <x v="75"/>
    <x v="0"/>
    <s v="U"/>
    <n v="115"/>
    <n v="0"/>
    <n v="28"/>
    <n v="87"/>
    <n v="6342326.1000000006"/>
  </r>
  <r>
    <n v="816"/>
    <d v="2016-02-28T00:00:00"/>
    <x v="76"/>
    <x v="0"/>
    <s v="U"/>
    <n v="189"/>
    <n v="0"/>
    <n v="0"/>
    <n v="189"/>
    <n v="287317.8"/>
  </r>
  <r>
    <n v="817"/>
    <d v="2016-02-28T00:00:00"/>
    <x v="77"/>
    <x v="0"/>
    <s v="I"/>
    <n v="9"/>
    <n v="0"/>
    <n v="0"/>
    <n v="9"/>
    <n v="31256.973000000002"/>
  </r>
  <r>
    <n v="818"/>
    <d v="2016-02-28T00:00:00"/>
    <x v="78"/>
    <x v="0"/>
    <s v="T"/>
    <n v="0"/>
    <n v="660"/>
    <n v="660"/>
    <n v="0"/>
    <n v="0"/>
  </r>
  <r>
    <n v="819"/>
    <d v="2016-02-28T00:00:00"/>
    <x v="79"/>
    <x v="0"/>
    <s v="S"/>
    <n v="2"/>
    <n v="0"/>
    <n v="2"/>
    <n v="0"/>
    <n v="0"/>
  </r>
  <r>
    <n v="820"/>
    <d v="2016-02-28T00:00:00"/>
    <x v="80"/>
    <x v="0"/>
    <s v="S"/>
    <n v="9"/>
    <n v="0"/>
    <n v="0"/>
    <n v="9"/>
    <n v="215820.00000000003"/>
  </r>
  <r>
    <n v="821"/>
    <d v="2016-02-28T00:00:00"/>
    <x v="81"/>
    <x v="0"/>
    <s v="T"/>
    <n v="0"/>
    <n v="0"/>
    <n v="0"/>
    <n v="0"/>
    <n v="0"/>
  </r>
  <r>
    <n v="822"/>
    <d v="2016-02-28T00:00:00"/>
    <x v="82"/>
    <x v="0"/>
    <s v="S"/>
    <n v="0"/>
    <n v="0"/>
    <n v="0"/>
    <n v="0"/>
    <n v="0"/>
  </r>
  <r>
    <n v="823"/>
    <d v="2016-02-28T00:00:00"/>
    <x v="83"/>
    <x v="0"/>
    <s v="T"/>
    <n v="3450"/>
    <n v="24000"/>
    <n v="7230"/>
    <n v="20220"/>
    <n v="13033812"/>
  </r>
  <r>
    <n v="824"/>
    <d v="2016-02-28T00:00:00"/>
    <x v="84"/>
    <x v="0"/>
    <s v="I"/>
    <n v="235"/>
    <n v="120"/>
    <n v="30"/>
    <n v="325"/>
    <n v="98800001.300000012"/>
  </r>
  <r>
    <n v="825"/>
    <d v="2016-02-28T00:00:00"/>
    <x v="85"/>
    <x v="0"/>
    <s v="T"/>
    <n v="14"/>
    <n v="0"/>
    <n v="0"/>
    <n v="14"/>
    <n v="215600.00000000003"/>
  </r>
  <r>
    <n v="826"/>
    <d v="2016-02-28T00:00:00"/>
    <x v="86"/>
    <x v="0"/>
    <s v="I"/>
    <n v="71"/>
    <n v="0"/>
    <n v="36"/>
    <n v="35"/>
    <n v="77315007"/>
  </r>
  <r>
    <n v="827"/>
    <d v="2016-02-28T00:00:00"/>
    <x v="87"/>
    <x v="0"/>
    <s v="I"/>
    <n v="100"/>
    <n v="0"/>
    <n v="15"/>
    <n v="85"/>
    <n v="10621132.500000002"/>
  </r>
  <r>
    <n v="828"/>
    <d v="2016-02-28T00:00:00"/>
    <x v="88"/>
    <x v="0"/>
    <s v="T"/>
    <n v="120"/>
    <n v="0"/>
    <n v="60"/>
    <n v="60"/>
    <n v="410718"/>
  </r>
  <r>
    <n v="829"/>
    <d v="2016-02-28T00:00:00"/>
    <x v="89"/>
    <x v="0"/>
    <s v="T"/>
    <n v="60"/>
    <n v="0"/>
    <n v="0"/>
    <n v="60"/>
    <n v="761442"/>
  </r>
  <r>
    <n v="830"/>
    <d v="2016-02-28T00:00:00"/>
    <x v="90"/>
    <x v="0"/>
    <s v="I"/>
    <n v="4"/>
    <n v="0"/>
    <n v="0"/>
    <n v="4"/>
    <n v="4992878"/>
  </r>
  <r>
    <n v="831"/>
    <d v="2016-02-28T00:00:00"/>
    <x v="91"/>
    <x v="0"/>
    <s v="O"/>
    <n v="0"/>
    <n v="0"/>
    <n v="0"/>
    <n v="0"/>
    <n v="0"/>
  </r>
  <r>
    <n v="832"/>
    <d v="2016-02-28T00:00:00"/>
    <x v="92"/>
    <x v="0"/>
    <s v="O"/>
    <n v="70"/>
    <n v="0"/>
    <n v="30"/>
    <n v="40"/>
    <n v="391600"/>
  </r>
  <r>
    <n v="833"/>
    <d v="2016-02-28T00:00:00"/>
    <x v="739"/>
    <x v="0"/>
    <s v="T"/>
    <n v="0"/>
    <n v="112"/>
    <n v="56"/>
    <n v="56"/>
    <n v="462000"/>
  </r>
  <r>
    <n v="834"/>
    <d v="2016-02-28T00:00:00"/>
    <x v="93"/>
    <x v="0"/>
    <s v="T"/>
    <n v="40"/>
    <n v="0"/>
    <n v="0"/>
    <n v="40"/>
    <n v="1034272.8000000002"/>
  </r>
  <r>
    <n v="835"/>
    <d v="2016-02-28T00:00:00"/>
    <x v="94"/>
    <x v="0"/>
    <s v="I"/>
    <n v="400"/>
    <n v="260"/>
    <n v="280"/>
    <n v="380"/>
    <n v="11704000.000000002"/>
  </r>
  <r>
    <n v="836"/>
    <d v="2016-02-28T00:00:00"/>
    <x v="95"/>
    <x v="0"/>
    <s v="I"/>
    <n v="350"/>
    <n v="0"/>
    <n v="90"/>
    <n v="260"/>
    <n v="6656078.0000000009"/>
  </r>
  <r>
    <n v="837"/>
    <d v="2016-02-28T00:00:00"/>
    <x v="96"/>
    <x v="0"/>
    <s v="U"/>
    <n v="0"/>
    <n v="85"/>
    <n v="75"/>
    <n v="10"/>
    <n v="229999"/>
  </r>
  <r>
    <n v="838"/>
    <d v="2016-02-28T00:00:00"/>
    <x v="97"/>
    <x v="0"/>
    <s v="T"/>
    <n v="60"/>
    <n v="72000"/>
    <n v="43980"/>
    <n v="28080"/>
    <n v="15444000"/>
  </r>
  <r>
    <n v="839"/>
    <d v="2016-02-28T00:00:00"/>
    <x v="98"/>
    <x v="0"/>
    <s v="I"/>
    <n v="120"/>
    <n v="236"/>
    <n v="150"/>
    <n v="206"/>
    <n v="39139938.200000003"/>
  </r>
  <r>
    <n v="840"/>
    <d v="2016-02-28T00:00:00"/>
    <x v="99"/>
    <x v="0"/>
    <s v="I"/>
    <n v="95"/>
    <n v="147"/>
    <n v="165"/>
    <n v="77"/>
    <n v="31415992.300000001"/>
  </r>
  <r>
    <n v="841"/>
    <d v="2016-02-28T00:00:00"/>
    <x v="100"/>
    <x v="0"/>
    <s v="I"/>
    <n v="102"/>
    <n v="0"/>
    <n v="20"/>
    <n v="82"/>
    <n v="14267385"/>
  </r>
  <r>
    <n v="842"/>
    <d v="2016-02-28T00:00:00"/>
    <x v="101"/>
    <x v="0"/>
    <s v="T"/>
    <n v="200"/>
    <n v="0"/>
    <n v="0"/>
    <n v="200"/>
    <n v="461199.20000000013"/>
  </r>
  <r>
    <n v="843"/>
    <d v="2016-02-28T00:00:00"/>
    <x v="102"/>
    <x v="0"/>
    <s v="T"/>
    <n v="0"/>
    <n v="28"/>
    <n v="28"/>
    <n v="0"/>
    <n v="0"/>
  </r>
  <r>
    <n v="844"/>
    <d v="2016-02-28T00:00:00"/>
    <x v="103"/>
    <x v="0"/>
    <s v="T"/>
    <n v="0"/>
    <n v="3360"/>
    <n v="3360"/>
    <n v="0"/>
    <n v="0"/>
  </r>
  <r>
    <n v="845"/>
    <d v="2016-02-28T00:00:00"/>
    <x v="104"/>
    <x v="0"/>
    <s v="T"/>
    <n v="10"/>
    <n v="0"/>
    <n v="0"/>
    <n v="10"/>
    <n v="39435.000000000007"/>
  </r>
  <r>
    <n v="846"/>
    <d v="2016-02-28T00:00:00"/>
    <x v="105"/>
    <x v="0"/>
    <s v="I"/>
    <n v="210"/>
    <n v="0"/>
    <n v="10"/>
    <n v="200"/>
    <n v="6119960.0000000009"/>
  </r>
  <r>
    <n v="847"/>
    <d v="2016-02-28T00:00:00"/>
    <x v="106"/>
    <x v="0"/>
    <s v="T"/>
    <n v="800"/>
    <n v="0"/>
    <n v="800"/>
    <n v="0"/>
    <n v="0"/>
  </r>
  <r>
    <n v="848"/>
    <d v="2016-02-28T00:00:00"/>
    <x v="107"/>
    <x v="0"/>
    <s v="T"/>
    <n v="50"/>
    <n v="0"/>
    <n v="0"/>
    <n v="50"/>
    <n v="113349.50000000001"/>
  </r>
  <r>
    <n v="849"/>
    <d v="2016-02-28T00:00:00"/>
    <x v="108"/>
    <x v="0"/>
    <s v="T"/>
    <n v="900"/>
    <n v="0"/>
    <n v="120"/>
    <n v="780"/>
    <n v="6588582.0000000009"/>
  </r>
  <r>
    <n v="850"/>
    <d v="2016-02-28T00:00:00"/>
    <x v="109"/>
    <x v="0"/>
    <s v="T"/>
    <n v="300"/>
    <n v="0"/>
    <n v="300"/>
    <n v="0"/>
    <n v="0"/>
  </r>
  <r>
    <n v="851"/>
    <d v="2016-02-28T00:00:00"/>
    <x v="110"/>
    <x v="0"/>
    <s v="I"/>
    <n v="5"/>
    <n v="0"/>
    <n v="5"/>
    <n v="0"/>
    <n v="0"/>
  </r>
  <r>
    <n v="852"/>
    <d v="2016-02-28T00:00:00"/>
    <x v="740"/>
    <x v="0"/>
    <s v="I"/>
    <n v="0"/>
    <n v="460"/>
    <n v="30"/>
    <n v="430"/>
    <n v="3121800.0000000005"/>
  </r>
  <r>
    <n v="853"/>
    <d v="2016-02-28T00:00:00"/>
    <x v="741"/>
    <x v="0"/>
    <s v="I"/>
    <n v="70"/>
    <n v="650"/>
    <n v="191"/>
    <n v="529"/>
    <n v="49196735.500000007"/>
  </r>
  <r>
    <n v="854"/>
    <d v="2016-02-28T00:00:00"/>
    <x v="742"/>
    <x v="0"/>
    <s v="I"/>
    <n v="280"/>
    <n v="650"/>
    <n v="170"/>
    <n v="760"/>
    <n v="16720000"/>
  </r>
  <r>
    <n v="855"/>
    <d v="2016-02-28T00:00:00"/>
    <x v="113"/>
    <x v="0"/>
    <s v="T"/>
    <n v="170"/>
    <n v="800"/>
    <n v="420"/>
    <n v="550"/>
    <n v="3850002.2000000007"/>
  </r>
  <r>
    <n v="856"/>
    <d v="2016-02-28T00:00:00"/>
    <x v="114"/>
    <x v="0"/>
    <s v="I"/>
    <n v="258"/>
    <n v="0"/>
    <n v="45"/>
    <n v="213"/>
    <n v="42386978.700000003"/>
  </r>
  <r>
    <n v="857"/>
    <d v="2016-02-28T00:00:00"/>
    <x v="115"/>
    <x v="0"/>
    <s v="I"/>
    <n v="0"/>
    <n v="0"/>
    <n v="0"/>
    <n v="0"/>
    <n v="0"/>
  </r>
  <r>
    <n v="858"/>
    <d v="2016-02-28T00:00:00"/>
    <x v="116"/>
    <x v="0"/>
    <s v="I"/>
    <n v="270"/>
    <n v="0"/>
    <n v="133"/>
    <n v="137"/>
    <n v="8891300.0000000019"/>
  </r>
  <r>
    <n v="859"/>
    <d v="2016-02-28T00:00:00"/>
    <x v="117"/>
    <x v="0"/>
    <s v="I"/>
    <n v="30"/>
    <n v="0"/>
    <n v="10"/>
    <n v="20"/>
    <n v="4373999.9600000009"/>
  </r>
  <r>
    <n v="860"/>
    <d v="2016-02-28T00:00:00"/>
    <x v="118"/>
    <x v="0"/>
    <s v="N"/>
    <n v="12250"/>
    <n v="0"/>
    <n v="2490"/>
    <n v="9760"/>
    <n v="58457520.000000007"/>
  </r>
  <r>
    <n v="861"/>
    <d v="2016-02-28T00:00:00"/>
    <x v="119"/>
    <x v="0"/>
    <s v="S"/>
    <n v="1"/>
    <n v="0"/>
    <n v="0"/>
    <n v="1"/>
    <n v="15675.000000000002"/>
  </r>
  <r>
    <n v="862"/>
    <d v="2016-02-28T00:00:00"/>
    <x v="120"/>
    <x v="0"/>
    <s v="S"/>
    <n v="1"/>
    <n v="0"/>
    <n v="0"/>
    <n v="1"/>
    <n v="44000"/>
  </r>
  <r>
    <n v="863"/>
    <d v="2016-02-28T00:00:00"/>
    <x v="121"/>
    <x v="0"/>
    <s v="T"/>
    <n v="0"/>
    <n v="0"/>
    <n v="0"/>
    <n v="0"/>
    <n v="0"/>
  </r>
  <r>
    <n v="864"/>
    <d v="2016-02-28T00:00:00"/>
    <x v="122"/>
    <x v="0"/>
    <s v="T"/>
    <n v="7200"/>
    <n v="3000"/>
    <n v="6100"/>
    <n v="4100"/>
    <n v="3057780.0000000005"/>
  </r>
  <r>
    <n v="865"/>
    <d v="2016-02-28T00:00:00"/>
    <x v="123"/>
    <x v="0"/>
    <s v="T"/>
    <n v="11256"/>
    <n v="2478"/>
    <n v="13734"/>
    <n v="0"/>
    <n v="0"/>
  </r>
  <r>
    <n v="866"/>
    <d v="2016-02-28T00:00:00"/>
    <x v="124"/>
    <x v="0"/>
    <s v="I"/>
    <n v="140"/>
    <n v="0"/>
    <n v="104"/>
    <n v="36"/>
    <n v="449262.00000000006"/>
  </r>
  <r>
    <n v="867"/>
    <d v="2016-02-28T00:00:00"/>
    <x v="743"/>
    <x v="0"/>
    <s v="T"/>
    <n v="0"/>
    <n v="240"/>
    <n v="240"/>
    <n v="0"/>
    <n v="0"/>
  </r>
  <r>
    <n v="868"/>
    <d v="2016-02-28T00:00:00"/>
    <x v="125"/>
    <x v="0"/>
    <s v="I"/>
    <n v="2860"/>
    <n v="2405"/>
    <n v="1600"/>
    <n v="3665"/>
    <n v="120945000"/>
  </r>
  <r>
    <n v="869"/>
    <d v="2016-02-28T00:00:00"/>
    <x v="126"/>
    <x v="0"/>
    <s v="I"/>
    <n v="833"/>
    <n v="0"/>
    <n v="200"/>
    <n v="633"/>
    <n v="162047810.09999999"/>
  </r>
  <r>
    <n v="870"/>
    <d v="2016-02-28T00:00:00"/>
    <x v="127"/>
    <x v="0"/>
    <s v="I"/>
    <n v="2730"/>
    <n v="0"/>
    <n v="520"/>
    <n v="2210"/>
    <n v="181218895"/>
  </r>
  <r>
    <n v="871"/>
    <d v="2016-02-28T00:00:00"/>
    <x v="128"/>
    <x v="0"/>
    <s v="I"/>
    <n v="149"/>
    <n v="0"/>
    <n v="70"/>
    <n v="79"/>
    <n v="19552500.000000004"/>
  </r>
  <r>
    <n v="872"/>
    <d v="2016-02-28T00:00:00"/>
    <x v="129"/>
    <x v="0"/>
    <s v="I"/>
    <n v="14"/>
    <n v="40"/>
    <n v="35"/>
    <n v="19"/>
    <n v="7590503.7999999998"/>
  </r>
  <r>
    <n v="873"/>
    <d v="2016-02-28T00:00:00"/>
    <x v="130"/>
    <x v="0"/>
    <s v="T"/>
    <n v="1200"/>
    <n v="0"/>
    <n v="0"/>
    <n v="1200"/>
    <n v="2356794"/>
  </r>
  <r>
    <n v="874"/>
    <d v="2016-02-28T00:00:00"/>
    <x v="131"/>
    <x v="0"/>
    <s v="I"/>
    <n v="60"/>
    <n v="0"/>
    <n v="0"/>
    <n v="60"/>
    <n v="34499982.000000007"/>
  </r>
  <r>
    <n v="875"/>
    <d v="2016-02-28T00:00:00"/>
    <x v="132"/>
    <x v="0"/>
    <s v="I"/>
    <n v="130"/>
    <n v="0"/>
    <n v="130"/>
    <n v="0"/>
    <n v="0"/>
  </r>
  <r>
    <n v="876"/>
    <d v="2016-02-28T00:00:00"/>
    <x v="744"/>
    <x v="0"/>
    <s v="I"/>
    <n v="150"/>
    <n v="75"/>
    <n v="30"/>
    <n v="195"/>
    <n v="53625000"/>
  </r>
  <r>
    <n v="877"/>
    <d v="2016-02-28T00:00:00"/>
    <x v="133"/>
    <x v="0"/>
    <s v="T"/>
    <n v="600"/>
    <n v="0"/>
    <n v="0"/>
    <n v="600"/>
    <n v="1219798.8000000003"/>
  </r>
  <r>
    <n v="878"/>
    <d v="2016-02-28T00:00:00"/>
    <x v="134"/>
    <x v="0"/>
    <s v="P"/>
    <n v="4520"/>
    <n v="0"/>
    <n v="1950"/>
    <n v="2570"/>
    <n v="22358743.000000004"/>
  </r>
  <r>
    <n v="879"/>
    <d v="2016-02-28T00:00:00"/>
    <x v="135"/>
    <x v="0"/>
    <s v="I"/>
    <n v="161"/>
    <n v="0"/>
    <n v="20"/>
    <n v="141"/>
    <n v="38775000"/>
  </r>
  <r>
    <n v="880"/>
    <d v="2016-02-28T00:00:00"/>
    <x v="136"/>
    <x v="0"/>
    <s v="U"/>
    <n v="41"/>
    <n v="0"/>
    <n v="0"/>
    <n v="41"/>
    <n v="730620"/>
  </r>
  <r>
    <n v="881"/>
    <d v="2016-02-28T00:00:00"/>
    <x v="137"/>
    <x v="0"/>
    <s v="U"/>
    <n v="28"/>
    <n v="0"/>
    <n v="5"/>
    <n v="23"/>
    <n v="751410.00000000012"/>
  </r>
  <r>
    <n v="882"/>
    <d v="2016-02-28T00:00:00"/>
    <x v="138"/>
    <x v="0"/>
    <s v="I"/>
    <n v="50100"/>
    <n v="0"/>
    <n v="10700"/>
    <n v="39400"/>
    <n v="62236240.000000007"/>
  </r>
  <r>
    <n v="883"/>
    <d v="2016-02-28T00:00:00"/>
    <x v="139"/>
    <x v="0"/>
    <s v="T"/>
    <n v="15500"/>
    <n v="25000"/>
    <n v="12100"/>
    <n v="28400"/>
    <n v="1936880"/>
  </r>
  <r>
    <n v="884"/>
    <d v="2016-02-28T00:00:00"/>
    <x v="140"/>
    <x v="0"/>
    <s v="T"/>
    <n v="0"/>
    <n v="5400"/>
    <n v="3800"/>
    <n v="1600"/>
    <n v="8720800"/>
  </r>
  <r>
    <n v="885"/>
    <d v="2016-02-28T00:00:00"/>
    <x v="141"/>
    <x v="0"/>
    <s v="T"/>
    <n v="6300"/>
    <n v="0"/>
    <n v="1200"/>
    <n v="5100"/>
    <n v="14243790"/>
  </r>
  <r>
    <n v="886"/>
    <d v="2016-02-28T00:00:00"/>
    <x v="142"/>
    <x v="0"/>
    <s v="T"/>
    <n v="1000"/>
    <n v="0"/>
    <n v="400"/>
    <n v="600"/>
    <n v="1007820"/>
  </r>
  <r>
    <n v="887"/>
    <d v="2016-02-28T00:00:00"/>
    <x v="143"/>
    <x v="0"/>
    <s v="I"/>
    <n v="1370"/>
    <n v="500"/>
    <n v="700"/>
    <n v="1170"/>
    <n v="131039766"/>
  </r>
  <r>
    <n v="888"/>
    <d v="2016-02-28T00:00:00"/>
    <x v="745"/>
    <x v="0"/>
    <s v="T"/>
    <n v="0"/>
    <n v="60"/>
    <n v="60"/>
    <n v="0"/>
    <n v="0"/>
  </r>
  <r>
    <n v="889"/>
    <d v="2016-02-28T00:00:00"/>
    <x v="144"/>
    <x v="0"/>
    <s v="U"/>
    <n v="19"/>
    <n v="0"/>
    <n v="19"/>
    <n v="0"/>
    <n v="0"/>
  </r>
  <r>
    <n v="890"/>
    <d v="2016-02-28T00:00:00"/>
    <x v="145"/>
    <x v="0"/>
    <s v="T"/>
    <n v="2700"/>
    <n v="0"/>
    <n v="0"/>
    <n v="2700"/>
    <n v="364508.10000000003"/>
  </r>
  <r>
    <n v="891"/>
    <d v="2016-02-28T00:00:00"/>
    <x v="146"/>
    <x v="0"/>
    <s v="I"/>
    <n v="3820"/>
    <n v="0"/>
    <n v="1320"/>
    <n v="2500"/>
    <n v="19250000.000000004"/>
  </r>
  <r>
    <n v="892"/>
    <d v="2016-02-28T00:00:00"/>
    <x v="147"/>
    <x v="0"/>
    <s v="I"/>
    <n v="1457"/>
    <n v="0"/>
    <n v="1017"/>
    <n v="440"/>
    <n v="3043392"/>
  </r>
  <r>
    <n v="893"/>
    <d v="2016-02-28T00:00:00"/>
    <x v="148"/>
    <x v="0"/>
    <s v="I"/>
    <n v="1992"/>
    <n v="4800"/>
    <n v="1598"/>
    <n v="5194"/>
    <n v="32566380.000000004"/>
  </r>
  <r>
    <n v="894"/>
    <d v="2016-02-28T00:00:00"/>
    <x v="149"/>
    <x v="0"/>
    <s v="I"/>
    <n v="1140"/>
    <n v="0"/>
    <n v="780"/>
    <n v="360"/>
    <n v="1752121.8000000003"/>
  </r>
  <r>
    <n v="895"/>
    <d v="2016-02-28T00:00:00"/>
    <x v="150"/>
    <x v="0"/>
    <s v="I"/>
    <n v="0"/>
    <n v="1000"/>
    <n v="650"/>
    <n v="350"/>
    <n v="1628935.0000000002"/>
  </r>
  <r>
    <n v="896"/>
    <d v="2016-02-28T00:00:00"/>
    <x v="151"/>
    <x v="0"/>
    <s v="I"/>
    <n v="660"/>
    <n v="0"/>
    <n v="120"/>
    <n v="540"/>
    <n v="2807838.0000000005"/>
  </r>
  <r>
    <n v="897"/>
    <d v="2016-02-28T00:00:00"/>
    <x v="152"/>
    <x v="0"/>
    <s v="I"/>
    <n v="2940"/>
    <n v="0"/>
    <n v="1200"/>
    <n v="1740"/>
    <n v="9047478.0000000019"/>
  </r>
  <r>
    <n v="898"/>
    <d v="2016-02-28T00:00:00"/>
    <x v="746"/>
    <x v="0"/>
    <s v="I"/>
    <n v="75"/>
    <n v="0"/>
    <n v="75"/>
    <n v="0"/>
    <n v="0"/>
  </r>
  <r>
    <n v="899"/>
    <d v="2016-02-28T00:00:00"/>
    <x v="153"/>
    <x v="0"/>
    <s v="I"/>
    <n v="40"/>
    <n v="0"/>
    <n v="0"/>
    <n v="40"/>
    <n v="2838719.84"/>
  </r>
  <r>
    <n v="900"/>
    <d v="2016-02-28T00:00:00"/>
    <x v="154"/>
    <x v="0"/>
    <s v="I"/>
    <n v="30"/>
    <n v="0"/>
    <n v="0"/>
    <n v="30"/>
    <n v="1039500"/>
  </r>
  <r>
    <n v="901"/>
    <d v="2016-02-28T00:00:00"/>
    <x v="155"/>
    <x v="0"/>
    <s v="T"/>
    <n v="40"/>
    <n v="0"/>
    <n v="0"/>
    <n v="40"/>
    <n v="194480"/>
  </r>
  <r>
    <n v="902"/>
    <d v="2016-02-28T00:00:00"/>
    <x v="156"/>
    <x v="0"/>
    <s v="T"/>
    <n v="0"/>
    <n v="0"/>
    <n v="0"/>
    <n v="0"/>
    <n v="0"/>
  </r>
  <r>
    <n v="903"/>
    <d v="2016-02-28T00:00:00"/>
    <x v="157"/>
    <x v="0"/>
    <s v="T"/>
    <n v="2900"/>
    <n v="2600"/>
    <n v="1600"/>
    <n v="3900"/>
    <n v="523380.00000000006"/>
  </r>
  <r>
    <n v="904"/>
    <d v="2016-02-28T00:00:00"/>
    <x v="158"/>
    <x v="0"/>
    <s v="T"/>
    <n v="1440"/>
    <n v="2790"/>
    <n v="4230"/>
    <n v="0"/>
    <n v="0"/>
  </r>
  <r>
    <n v="905"/>
    <d v="2016-02-28T00:00:00"/>
    <x v="159"/>
    <x v="0"/>
    <s v="T"/>
    <n v="3870"/>
    <n v="1380"/>
    <n v="690"/>
    <n v="4560"/>
    <n v="29639995.440000005"/>
  </r>
  <r>
    <n v="906"/>
    <d v="2016-02-28T00:00:00"/>
    <x v="160"/>
    <x v="0"/>
    <s v="I"/>
    <n v="450"/>
    <n v="3220"/>
    <n v="1320"/>
    <n v="2350"/>
    <n v="2476895.3000000003"/>
  </r>
  <r>
    <n v="907"/>
    <d v="2016-02-28T00:00:00"/>
    <x v="161"/>
    <x v="0"/>
    <s v="I"/>
    <n v="1520"/>
    <n v="0"/>
    <n v="310"/>
    <n v="1210"/>
    <n v="32307363.000000004"/>
  </r>
  <r>
    <n v="908"/>
    <d v="2016-02-28T00:00:00"/>
    <x v="162"/>
    <x v="0"/>
    <s v="I"/>
    <n v="102"/>
    <n v="200"/>
    <n v="232"/>
    <n v="70"/>
    <n v="27999999.720000003"/>
  </r>
  <r>
    <n v="909"/>
    <d v="2016-02-28T00:00:00"/>
    <x v="163"/>
    <x v="0"/>
    <s v="I"/>
    <n v="286"/>
    <n v="0"/>
    <n v="60"/>
    <n v="226"/>
    <n v="299449998.87"/>
  </r>
  <r>
    <n v="910"/>
    <d v="2016-02-28T00:00:00"/>
    <x v="164"/>
    <x v="0"/>
    <s v="T"/>
    <n v="1600"/>
    <n v="0"/>
    <n v="1600"/>
    <n v="0"/>
    <n v="0"/>
  </r>
  <r>
    <n v="911"/>
    <d v="2016-02-28T00:00:00"/>
    <x v="165"/>
    <x v="0"/>
    <s v="T"/>
    <n v="12100"/>
    <n v="0"/>
    <n v="1900"/>
    <n v="10200"/>
    <n v="8156940"/>
  </r>
  <r>
    <n v="912"/>
    <d v="2016-02-28T00:00:00"/>
    <x v="166"/>
    <x v="0"/>
    <s v="T"/>
    <n v="0"/>
    <n v="2010"/>
    <n v="990"/>
    <n v="1020"/>
    <n v="3672306"/>
  </r>
  <r>
    <n v="913"/>
    <d v="2016-02-28T00:00:00"/>
    <x v="167"/>
    <x v="0"/>
    <s v="I"/>
    <n v="512"/>
    <n v="1118"/>
    <n v="920"/>
    <n v="710"/>
    <n v="39405355.000000007"/>
  </r>
  <r>
    <n v="914"/>
    <d v="2016-02-28T00:00:00"/>
    <x v="168"/>
    <x v="0"/>
    <s v="I"/>
    <n v="1187"/>
    <n v="0"/>
    <n v="510"/>
    <n v="677"/>
    <n v="185582963.5"/>
  </r>
  <r>
    <n v="915"/>
    <d v="2016-02-28T00:00:00"/>
    <x v="169"/>
    <x v="0"/>
    <s v="I"/>
    <n v="8"/>
    <n v="0"/>
    <n v="0"/>
    <n v="8"/>
    <n v="475200.00000000006"/>
  </r>
  <r>
    <n v="916"/>
    <d v="2016-02-28T00:00:00"/>
    <x v="747"/>
    <x v="0"/>
    <s v="I"/>
    <n v="270"/>
    <n v="1039"/>
    <n v="0"/>
    <n v="1309"/>
    <n v="64795500.000000007"/>
  </r>
  <r>
    <n v="917"/>
    <d v="2016-02-28T00:00:00"/>
    <x v="748"/>
    <x v="0"/>
    <s v="I"/>
    <n v="70"/>
    <n v="710"/>
    <n v="0"/>
    <n v="780"/>
    <n v="197340000.00000003"/>
  </r>
  <r>
    <n v="918"/>
    <d v="2016-02-28T00:00:00"/>
    <x v="170"/>
    <x v="0"/>
    <s v="T"/>
    <n v="500"/>
    <n v="1700"/>
    <n v="500"/>
    <n v="1700"/>
    <n v="458991.5"/>
  </r>
  <r>
    <n v="919"/>
    <d v="2016-02-28T00:00:00"/>
    <x v="749"/>
    <x v="0"/>
    <s v="T"/>
    <n v="0"/>
    <n v="2000"/>
    <n v="1500"/>
    <n v="500"/>
    <n v="546700"/>
  </r>
  <r>
    <n v="920"/>
    <d v="2016-02-28T00:00:00"/>
    <x v="171"/>
    <x v="0"/>
    <s v="O"/>
    <n v="10"/>
    <n v="0"/>
    <n v="6"/>
    <n v="4"/>
    <n v="61864.000000000007"/>
  </r>
  <r>
    <n v="921"/>
    <d v="2016-02-28T00:00:00"/>
    <x v="172"/>
    <x v="0"/>
    <s v="I"/>
    <n v="5"/>
    <n v="0"/>
    <n v="0"/>
    <n v="5"/>
    <n v="3649765.0200000005"/>
  </r>
  <r>
    <n v="922"/>
    <d v="2016-02-28T00:00:00"/>
    <x v="173"/>
    <x v="0"/>
    <s v="T"/>
    <n v="84"/>
    <n v="0"/>
    <n v="0"/>
    <n v="84"/>
    <n v="1318363.2000000002"/>
  </r>
  <r>
    <n v="923"/>
    <d v="2016-02-28T00:00:00"/>
    <x v="174"/>
    <x v="0"/>
    <s v="I"/>
    <n v="140"/>
    <n v="0"/>
    <n v="42"/>
    <n v="98"/>
    <n v="107800000"/>
  </r>
  <r>
    <n v="924"/>
    <d v="2016-02-28T00:00:00"/>
    <x v="175"/>
    <x v="0"/>
    <s v="I"/>
    <n v="180"/>
    <n v="0"/>
    <n v="20"/>
    <n v="160"/>
    <n v="88000000"/>
  </r>
  <r>
    <n v="925"/>
    <d v="2016-02-28T00:00:00"/>
    <x v="176"/>
    <x v="0"/>
    <s v="T"/>
    <n v="20"/>
    <n v="0"/>
    <n v="0"/>
    <n v="20"/>
    <n v="356400"/>
  </r>
  <r>
    <n v="926"/>
    <d v="2016-02-28T00:00:00"/>
    <x v="177"/>
    <x v="0"/>
    <s v="S"/>
    <n v="1"/>
    <n v="0"/>
    <n v="0"/>
    <n v="1"/>
    <n v="14408.900000000001"/>
  </r>
  <r>
    <n v="927"/>
    <d v="2016-02-28T00:00:00"/>
    <x v="178"/>
    <x v="0"/>
    <s v="I"/>
    <n v="260"/>
    <n v="500"/>
    <n v="530"/>
    <n v="230"/>
    <n v="10752500.000000002"/>
  </r>
  <r>
    <n v="928"/>
    <d v="2016-02-28T00:00:00"/>
    <x v="179"/>
    <x v="0"/>
    <s v="T"/>
    <n v="500"/>
    <n v="0"/>
    <n v="0"/>
    <n v="500"/>
    <n v="17699"/>
  </r>
  <r>
    <n v="929"/>
    <d v="2016-02-28T00:00:00"/>
    <x v="180"/>
    <x v="0"/>
    <s v="I"/>
    <n v="9310"/>
    <n v="0"/>
    <n v="1100"/>
    <n v="8210"/>
    <n v="66504284.000000007"/>
  </r>
  <r>
    <n v="930"/>
    <d v="2016-02-28T00:00:00"/>
    <x v="181"/>
    <x v="0"/>
    <s v="I"/>
    <n v="490"/>
    <n v="0"/>
    <n v="70"/>
    <n v="420"/>
    <n v="37837800"/>
  </r>
  <r>
    <n v="931"/>
    <d v="2016-02-28T00:00:00"/>
    <x v="182"/>
    <x v="0"/>
    <s v="I"/>
    <n v="220"/>
    <n v="0"/>
    <n v="40"/>
    <n v="180"/>
    <n v="81081000.000000015"/>
  </r>
  <r>
    <n v="932"/>
    <d v="2016-02-28T00:00:00"/>
    <x v="750"/>
    <x v="0"/>
    <s v="I"/>
    <n v="0"/>
    <n v="120"/>
    <n v="120"/>
    <n v="0"/>
    <n v="0"/>
  </r>
  <r>
    <n v="933"/>
    <d v="2016-02-28T00:00:00"/>
    <x v="183"/>
    <x v="0"/>
    <s v="I"/>
    <n v="24"/>
    <n v="0"/>
    <n v="24"/>
    <n v="0"/>
    <n v="0"/>
  </r>
  <r>
    <n v="934"/>
    <d v="2016-02-28T00:00:00"/>
    <x v="184"/>
    <x v="0"/>
    <s v="I"/>
    <n v="108"/>
    <n v="18"/>
    <n v="126"/>
    <n v="0"/>
    <n v="0"/>
  </r>
  <r>
    <n v="935"/>
    <d v="2016-02-28T00:00:00"/>
    <x v="185"/>
    <x v="0"/>
    <s v="T"/>
    <n v="2700"/>
    <n v="0"/>
    <n v="200"/>
    <n v="2500"/>
    <n v="2323750.0000000005"/>
  </r>
  <r>
    <n v="936"/>
    <d v="2016-02-28T00:00:00"/>
    <x v="186"/>
    <x v="0"/>
    <s v="S"/>
    <n v="13"/>
    <n v="0"/>
    <n v="7"/>
    <n v="6"/>
    <n v="46200.000000000007"/>
  </r>
  <r>
    <n v="937"/>
    <d v="2016-02-28T00:00:00"/>
    <x v="187"/>
    <x v="0"/>
    <s v="T"/>
    <n v="0"/>
    <n v="0"/>
    <n v="0"/>
    <n v="0"/>
    <n v="0"/>
  </r>
  <r>
    <n v="938"/>
    <d v="2016-02-28T00:00:00"/>
    <x v="188"/>
    <x v="0"/>
    <s v="T"/>
    <n v="3400"/>
    <n v="0"/>
    <n v="1300"/>
    <n v="2100"/>
    <n v="947100.00000000012"/>
  </r>
  <r>
    <n v="939"/>
    <d v="2016-02-28T00:00:00"/>
    <x v="189"/>
    <x v="0"/>
    <s v="N"/>
    <n v="18"/>
    <n v="0"/>
    <n v="6"/>
    <n v="12"/>
    <n v="1452000.0000000002"/>
  </r>
  <r>
    <n v="940"/>
    <d v="2016-02-28T00:00:00"/>
    <x v="190"/>
    <x v="0"/>
    <s v="T"/>
    <n v="3400"/>
    <n v="2000"/>
    <n v="3100"/>
    <n v="2300"/>
    <n v="1955690.0000000002"/>
  </r>
  <r>
    <n v="941"/>
    <d v="2016-02-28T00:00:00"/>
    <x v="191"/>
    <x v="0"/>
    <s v="T"/>
    <n v="6134"/>
    <n v="0"/>
    <n v="3360"/>
    <n v="2774"/>
    <n v="210824277.40000001"/>
  </r>
  <r>
    <n v="942"/>
    <d v="2016-02-28T00:00:00"/>
    <x v="192"/>
    <x v="0"/>
    <s v="T"/>
    <n v="1148"/>
    <n v="2632"/>
    <n v="2856"/>
    <n v="924"/>
    <n v="138600003.69600001"/>
  </r>
  <r>
    <n v="943"/>
    <d v="2016-02-28T00:00:00"/>
    <x v="193"/>
    <x v="0"/>
    <s v="I"/>
    <n v="90"/>
    <n v="50"/>
    <n v="25"/>
    <n v="115"/>
    <n v="2530000"/>
  </r>
  <r>
    <n v="944"/>
    <d v="2016-02-28T00:00:00"/>
    <x v="194"/>
    <x v="0"/>
    <s v="I"/>
    <n v="10"/>
    <n v="0"/>
    <n v="0"/>
    <n v="10"/>
    <n v="466670.05000000005"/>
  </r>
  <r>
    <n v="945"/>
    <d v="2016-02-28T00:00:00"/>
    <x v="195"/>
    <x v="0"/>
    <s v="T"/>
    <n v="100"/>
    <n v="0"/>
    <n v="100"/>
    <n v="0"/>
    <n v="0"/>
  </r>
  <r>
    <n v="946"/>
    <d v="2016-02-28T00:00:00"/>
    <x v="196"/>
    <x v="0"/>
    <s v="I"/>
    <n v="30"/>
    <n v="0"/>
    <n v="5"/>
    <n v="25"/>
    <n v="2200000"/>
  </r>
  <r>
    <n v="947"/>
    <d v="2016-02-28T00:00:00"/>
    <x v="751"/>
    <x v="0"/>
    <s v="I"/>
    <n v="0"/>
    <n v="2500"/>
    <n v="2500"/>
    <n v="0"/>
    <n v="0"/>
  </r>
  <r>
    <n v="948"/>
    <d v="2016-02-28T00:00:00"/>
    <x v="197"/>
    <x v="0"/>
    <s v="I"/>
    <n v="120"/>
    <n v="0"/>
    <n v="50"/>
    <n v="70"/>
    <n v="2310000"/>
  </r>
  <r>
    <n v="949"/>
    <d v="2016-02-28T00:00:00"/>
    <x v="198"/>
    <x v="0"/>
    <s v="T"/>
    <n v="240"/>
    <n v="0"/>
    <n v="240"/>
    <n v="0"/>
    <n v="0"/>
  </r>
  <r>
    <n v="950"/>
    <d v="2016-02-28T00:00:00"/>
    <x v="199"/>
    <x v="0"/>
    <s v="U"/>
    <n v="2"/>
    <n v="0"/>
    <n v="0"/>
    <n v="2"/>
    <n v="121301.40000000001"/>
  </r>
  <r>
    <n v="951"/>
    <d v="2016-02-28T00:00:00"/>
    <x v="200"/>
    <x v="0"/>
    <s v="T"/>
    <n v="0"/>
    <n v="1500"/>
    <n v="1500"/>
    <n v="0"/>
    <n v="0"/>
  </r>
  <r>
    <n v="952"/>
    <d v="2016-02-28T00:00:00"/>
    <x v="752"/>
    <x v="0"/>
    <s v="T"/>
    <n v="0"/>
    <n v="90"/>
    <n v="0"/>
    <n v="90"/>
    <n v="96749.73000000001"/>
  </r>
  <r>
    <n v="953"/>
    <d v="2016-02-28T00:00:00"/>
    <x v="201"/>
    <x v="0"/>
    <s v="T"/>
    <n v="0"/>
    <n v="300"/>
    <n v="30"/>
    <n v="270"/>
    <n v="371250"/>
  </r>
  <r>
    <n v="954"/>
    <d v="2016-02-28T00:00:00"/>
    <x v="202"/>
    <x v="0"/>
    <s v="T"/>
    <n v="26900"/>
    <n v="14000"/>
    <n v="7900"/>
    <n v="33000"/>
    <n v="834900000.00000012"/>
  </r>
  <r>
    <n v="955"/>
    <d v="2016-02-28T00:00:00"/>
    <x v="203"/>
    <x v="0"/>
    <s v="S"/>
    <n v="76"/>
    <n v="60"/>
    <n v="82"/>
    <n v="54"/>
    <n v="140399978.40000001"/>
  </r>
  <r>
    <n v="956"/>
    <d v="2016-02-28T00:00:00"/>
    <x v="204"/>
    <x v="0"/>
    <s v="T"/>
    <n v="1430"/>
    <n v="0"/>
    <n v="0"/>
    <n v="1430"/>
    <n v="1344915.0000000002"/>
  </r>
  <r>
    <n v="957"/>
    <d v="2016-02-28T00:00:00"/>
    <x v="205"/>
    <x v="0"/>
    <s v="I"/>
    <n v="280"/>
    <n v="0"/>
    <n v="0"/>
    <n v="280"/>
    <n v="42673400"/>
  </r>
  <r>
    <n v="958"/>
    <d v="2016-02-28T00:00:00"/>
    <x v="206"/>
    <x v="0"/>
    <s v="T"/>
    <n v="0"/>
    <n v="2400"/>
    <n v="1700"/>
    <n v="700"/>
    <n v="476630.00000000006"/>
  </r>
  <r>
    <n v="959"/>
    <d v="2016-02-28T00:00:00"/>
    <x v="207"/>
    <x v="0"/>
    <s v="I"/>
    <n v="255"/>
    <n v="0"/>
    <n v="0"/>
    <n v="255"/>
    <n v="16702498.725000001"/>
  </r>
  <r>
    <n v="960"/>
    <d v="2016-02-28T00:00:00"/>
    <x v="208"/>
    <x v="0"/>
    <s v="O"/>
    <n v="69"/>
    <n v="100"/>
    <n v="150"/>
    <n v="19"/>
    <n v="1583554.9619999998"/>
  </r>
  <r>
    <n v="961"/>
    <d v="2016-02-28T00:00:00"/>
    <x v="209"/>
    <x v="0"/>
    <s v="U"/>
    <n v="86"/>
    <n v="0"/>
    <n v="35"/>
    <n v="51"/>
    <n v="1728899.898"/>
  </r>
  <r>
    <n v="962"/>
    <d v="2016-02-28T00:00:00"/>
    <x v="210"/>
    <x v="0"/>
    <s v="N"/>
    <n v="1020"/>
    <n v="1000"/>
    <n v="790"/>
    <n v="1230"/>
    <n v="15888279.000000002"/>
  </r>
  <r>
    <n v="963"/>
    <d v="2016-02-28T00:00:00"/>
    <x v="211"/>
    <x v="0"/>
    <s v="I"/>
    <n v="69"/>
    <n v="240"/>
    <n v="207"/>
    <n v="102"/>
    <n v="3875949"/>
  </r>
  <r>
    <n v="964"/>
    <d v="2016-02-28T00:00:00"/>
    <x v="212"/>
    <x v="0"/>
    <s v="T"/>
    <n v="550"/>
    <n v="0"/>
    <n v="550"/>
    <n v="0"/>
    <n v="0"/>
  </r>
  <r>
    <n v="965"/>
    <d v="2016-02-28T00:00:00"/>
    <x v="213"/>
    <x v="0"/>
    <s v="I"/>
    <n v="10"/>
    <n v="0"/>
    <n v="0"/>
    <n v="10"/>
    <n v="12483189.950000001"/>
  </r>
  <r>
    <n v="966"/>
    <d v="2016-02-28T00:00:00"/>
    <x v="753"/>
    <x v="0"/>
    <s v="T"/>
    <n v="0"/>
    <n v="300"/>
    <n v="300"/>
    <n v="0"/>
    <n v="0"/>
  </r>
  <r>
    <n v="967"/>
    <d v="2016-02-28T00:00:00"/>
    <x v="214"/>
    <x v="0"/>
    <s v="I"/>
    <n v="3"/>
    <n v="0"/>
    <n v="0"/>
    <n v="3"/>
    <n v="369600.00000000006"/>
  </r>
  <r>
    <n v="968"/>
    <d v="2016-02-28T00:00:00"/>
    <x v="215"/>
    <x v="0"/>
    <s v="T"/>
    <n v="0"/>
    <n v="0"/>
    <n v="0"/>
    <n v="0"/>
    <n v="0"/>
  </r>
  <r>
    <n v="969"/>
    <d v="2016-02-28T00:00:00"/>
    <x v="216"/>
    <x v="0"/>
    <s v="I"/>
    <n v="0"/>
    <n v="0"/>
    <n v="0"/>
    <n v="0"/>
    <n v="0"/>
  </r>
  <r>
    <n v="970"/>
    <d v="2016-02-28T00:00:00"/>
    <x v="217"/>
    <x v="0"/>
    <s v="T"/>
    <n v="0"/>
    <n v="44200"/>
    <n v="44200"/>
    <n v="0"/>
    <n v="0"/>
  </r>
  <r>
    <n v="971"/>
    <d v="2016-02-28T00:00:00"/>
    <x v="754"/>
    <x v="0"/>
    <s v="T"/>
    <n v="0"/>
    <n v="1440"/>
    <n v="1440"/>
    <n v="0"/>
    <n v="0"/>
  </r>
  <r>
    <n v="972"/>
    <d v="2016-02-28T00:00:00"/>
    <x v="218"/>
    <x v="0"/>
    <s v="T"/>
    <n v="42"/>
    <n v="0"/>
    <n v="42"/>
    <n v="0"/>
    <n v="0"/>
  </r>
  <r>
    <n v="973"/>
    <d v="2016-02-28T00:00:00"/>
    <x v="219"/>
    <x v="0"/>
    <s v="I"/>
    <n v="170"/>
    <n v="0"/>
    <n v="90"/>
    <n v="80"/>
    <n v="4699200.0000000009"/>
  </r>
  <r>
    <n v="974"/>
    <d v="2016-02-28T00:00:00"/>
    <x v="220"/>
    <x v="0"/>
    <s v="I"/>
    <n v="2080"/>
    <n v="2490"/>
    <n v="1520"/>
    <n v="3050"/>
    <n v="47708100.000000007"/>
  </r>
  <r>
    <n v="975"/>
    <d v="2016-02-28T00:00:00"/>
    <x v="221"/>
    <x v="0"/>
    <s v="U"/>
    <n v="10"/>
    <n v="0"/>
    <n v="0"/>
    <n v="10"/>
    <n v="64900.000000000007"/>
  </r>
  <r>
    <n v="976"/>
    <d v="2016-02-28T00:00:00"/>
    <x v="222"/>
    <x v="0"/>
    <s v="T"/>
    <n v="78"/>
    <n v="0"/>
    <n v="0"/>
    <n v="78"/>
    <n v="765765"/>
  </r>
  <r>
    <n v="977"/>
    <d v="2016-02-28T00:00:00"/>
    <x v="223"/>
    <x v="0"/>
    <s v="S"/>
    <n v="2"/>
    <n v="0"/>
    <n v="0"/>
    <n v="2"/>
    <n v="148500"/>
  </r>
  <r>
    <n v="978"/>
    <d v="2016-02-28T00:00:00"/>
    <x v="224"/>
    <x v="0"/>
    <s v="T"/>
    <n v="0"/>
    <n v="0"/>
    <n v="0"/>
    <n v="0"/>
    <n v="0"/>
  </r>
  <r>
    <n v="979"/>
    <d v="2016-02-28T00:00:00"/>
    <x v="225"/>
    <x v="0"/>
    <s v="T"/>
    <n v="0"/>
    <n v="0"/>
    <n v="0"/>
    <n v="0"/>
    <n v="0"/>
  </r>
  <r>
    <n v="980"/>
    <d v="2016-02-28T00:00:00"/>
    <x v="226"/>
    <x v="0"/>
    <s v="I"/>
    <n v="2475"/>
    <n v="0"/>
    <n v="2475"/>
    <n v="0"/>
    <n v="0"/>
  </r>
  <r>
    <n v="981"/>
    <d v="2016-02-28T00:00:00"/>
    <x v="227"/>
    <x v="0"/>
    <s v="T"/>
    <n v="5200"/>
    <n v="42000"/>
    <n v="11000"/>
    <n v="36200"/>
    <n v="3066140"/>
  </r>
  <r>
    <n v="982"/>
    <d v="2016-02-28T00:00:00"/>
    <x v="228"/>
    <x v="0"/>
    <s v="T"/>
    <n v="3780"/>
    <n v="0"/>
    <n v="240"/>
    <n v="3540"/>
    <n v="23364000.000000004"/>
  </r>
  <r>
    <n v="983"/>
    <d v="2016-02-28T00:00:00"/>
    <x v="229"/>
    <x v="0"/>
    <s v="T"/>
    <n v="1530"/>
    <n v="0"/>
    <n v="870"/>
    <n v="660"/>
    <n v="1872419.34"/>
  </r>
  <r>
    <n v="984"/>
    <d v="2016-02-28T00:00:00"/>
    <x v="230"/>
    <x v="0"/>
    <s v="I"/>
    <n v="50"/>
    <n v="0"/>
    <n v="0"/>
    <n v="50"/>
    <n v="5445000.0000000009"/>
  </r>
  <r>
    <n v="985"/>
    <d v="2016-02-28T00:00:00"/>
    <x v="231"/>
    <x v="0"/>
    <s v="I"/>
    <n v="260"/>
    <n v="1500"/>
    <n v="670"/>
    <n v="1090"/>
    <n v="78480545"/>
  </r>
  <r>
    <n v="986"/>
    <d v="2016-02-28T00:00:00"/>
    <x v="232"/>
    <x v="0"/>
    <s v="T"/>
    <n v="2600"/>
    <n v="0"/>
    <n v="100"/>
    <n v="2500"/>
    <n v="723250"/>
  </r>
  <r>
    <n v="987"/>
    <d v="2016-02-28T00:00:00"/>
    <x v="233"/>
    <x v="0"/>
    <s v="T"/>
    <n v="2000"/>
    <n v="0"/>
    <n v="100"/>
    <n v="1900"/>
    <n v="1290094.3"/>
  </r>
  <r>
    <n v="988"/>
    <d v="2016-02-28T00:00:00"/>
    <x v="234"/>
    <x v="0"/>
    <s v="I"/>
    <n v="489"/>
    <n v="0"/>
    <n v="63"/>
    <n v="426"/>
    <n v="396904200.00000006"/>
  </r>
  <r>
    <n v="989"/>
    <d v="2016-02-28T00:00:00"/>
    <x v="235"/>
    <x v="0"/>
    <s v="I"/>
    <n v="760"/>
    <n v="0"/>
    <n v="140"/>
    <n v="620"/>
    <n v="119350000.00000001"/>
  </r>
  <r>
    <n v="990"/>
    <d v="2016-02-28T00:00:00"/>
    <x v="236"/>
    <x v="0"/>
    <s v="I"/>
    <n v="2900"/>
    <n v="2000"/>
    <n v="2025"/>
    <n v="2875"/>
    <n v="9772125.0000000019"/>
  </r>
  <r>
    <n v="991"/>
    <d v="2016-02-28T00:00:00"/>
    <x v="237"/>
    <x v="0"/>
    <s v="T"/>
    <n v="1900"/>
    <n v="500"/>
    <n v="300"/>
    <n v="2100"/>
    <n v="8307591.6000000015"/>
  </r>
  <r>
    <n v="992"/>
    <d v="2016-02-28T00:00:00"/>
    <x v="238"/>
    <x v="0"/>
    <s v="T"/>
    <n v="10270"/>
    <n v="0"/>
    <n v="0"/>
    <n v="10270"/>
    <n v="576147"/>
  </r>
  <r>
    <n v="993"/>
    <d v="2016-02-28T00:00:00"/>
    <x v="239"/>
    <x v="0"/>
    <s v="T"/>
    <n v="3400"/>
    <n v="0"/>
    <n v="1100"/>
    <n v="2300"/>
    <n v="609502.30000000005"/>
  </r>
  <r>
    <n v="994"/>
    <d v="2016-02-28T00:00:00"/>
    <x v="240"/>
    <x v="0"/>
    <s v="T"/>
    <n v="150"/>
    <n v="0"/>
    <n v="150"/>
    <n v="0"/>
    <n v="0"/>
  </r>
  <r>
    <n v="995"/>
    <d v="2016-02-28T00:00:00"/>
    <x v="241"/>
    <x v="0"/>
    <s v="T"/>
    <n v="700"/>
    <n v="0"/>
    <n v="700"/>
    <n v="0"/>
    <n v="0"/>
  </r>
  <r>
    <n v="996"/>
    <d v="2016-02-28T00:00:00"/>
    <x v="242"/>
    <x v="0"/>
    <s v="T"/>
    <n v="1000"/>
    <n v="0"/>
    <n v="550"/>
    <n v="450"/>
    <n v="193500.45000000004"/>
  </r>
  <r>
    <n v="997"/>
    <d v="2016-02-28T00:00:00"/>
    <x v="243"/>
    <x v="0"/>
    <s v="T"/>
    <n v="0"/>
    <n v="0"/>
    <n v="0"/>
    <n v="0"/>
    <n v="0"/>
  </r>
  <r>
    <n v="998"/>
    <d v="2016-02-28T00:00:00"/>
    <x v="244"/>
    <x v="0"/>
    <s v="T"/>
    <n v="6120"/>
    <n v="17640"/>
    <n v="9720"/>
    <n v="14040"/>
    <n v="493739583.48000002"/>
  </r>
  <r>
    <n v="999"/>
    <d v="2016-02-28T00:00:00"/>
    <x v="245"/>
    <x v="0"/>
    <s v="T"/>
    <n v="2250"/>
    <n v="0"/>
    <n v="0"/>
    <n v="2250"/>
    <n v="697504.5"/>
  </r>
  <r>
    <n v="1000"/>
    <d v="2016-02-28T00:00:00"/>
    <x v="246"/>
    <x v="0"/>
    <s v="T"/>
    <n v="120"/>
    <n v="0"/>
    <n v="0"/>
    <n v="120"/>
    <n v="235752.00000000003"/>
  </r>
  <r>
    <n v="1001"/>
    <d v="2016-02-28T00:00:00"/>
    <x v="247"/>
    <x v="0"/>
    <s v="I"/>
    <n v="408"/>
    <n v="0"/>
    <n v="316"/>
    <n v="92"/>
    <n v="4645990.8"/>
  </r>
  <r>
    <n v="1002"/>
    <d v="2016-02-28T00:00:00"/>
    <x v="248"/>
    <x v="0"/>
    <s v="T"/>
    <n v="18000"/>
    <n v="0"/>
    <n v="0"/>
    <n v="18000"/>
    <n v="495000.00000000006"/>
  </r>
  <r>
    <n v="1003"/>
    <d v="2016-02-28T00:00:00"/>
    <x v="249"/>
    <x v="0"/>
    <s v="I"/>
    <n v="2"/>
    <n v="0"/>
    <n v="2"/>
    <n v="0"/>
    <n v="0"/>
  </r>
  <r>
    <n v="1004"/>
    <d v="2016-02-28T00:00:00"/>
    <x v="250"/>
    <x v="0"/>
    <s v="T"/>
    <n v="40"/>
    <n v="0"/>
    <n v="0"/>
    <n v="40"/>
    <n v="246400.00000000003"/>
  </r>
  <r>
    <n v="1005"/>
    <d v="2016-02-28T00:00:00"/>
    <x v="251"/>
    <x v="0"/>
    <s v="T"/>
    <n v="20"/>
    <n v="0"/>
    <n v="0"/>
    <n v="20"/>
    <n v="47520"/>
  </r>
  <r>
    <n v="1006"/>
    <d v="2016-02-28T00:00:00"/>
    <x v="755"/>
    <x v="0"/>
    <s v="I"/>
    <n v="0"/>
    <n v="13"/>
    <n v="10"/>
    <n v="3"/>
    <n v="1650000"/>
  </r>
  <r>
    <n v="1007"/>
    <d v="2016-02-28T00:00:00"/>
    <x v="252"/>
    <x v="0"/>
    <s v="I"/>
    <n v="0"/>
    <n v="0"/>
    <n v="0"/>
    <n v="0"/>
    <n v="0"/>
  </r>
  <r>
    <n v="1008"/>
    <d v="2016-02-28T00:00:00"/>
    <x v="253"/>
    <x v="0"/>
    <s v="I"/>
    <n v="20"/>
    <n v="0"/>
    <n v="0"/>
    <n v="20"/>
    <n v="1666659.9400000004"/>
  </r>
  <r>
    <n v="1009"/>
    <d v="2016-02-28T00:00:00"/>
    <x v="254"/>
    <x v="0"/>
    <s v="T"/>
    <n v="2100"/>
    <n v="3000"/>
    <n v="2200"/>
    <n v="2900"/>
    <n v="277530"/>
  </r>
  <r>
    <n v="1010"/>
    <d v="2016-02-28T00:00:00"/>
    <x v="255"/>
    <x v="0"/>
    <s v="T"/>
    <n v="3700"/>
    <n v="0"/>
    <n v="300"/>
    <n v="3400"/>
    <n v="201960.00000000003"/>
  </r>
  <r>
    <n v="1011"/>
    <d v="2016-02-28T00:00:00"/>
    <x v="256"/>
    <x v="0"/>
    <s v="T"/>
    <n v="9000"/>
    <n v="0"/>
    <n v="1500"/>
    <n v="7500"/>
    <n v="519750.00000000006"/>
  </r>
  <r>
    <n v="1012"/>
    <d v="2016-02-28T00:00:00"/>
    <x v="257"/>
    <x v="0"/>
    <s v="T"/>
    <n v="2128"/>
    <n v="0"/>
    <n v="476"/>
    <n v="1652"/>
    <n v="9582095.5999999996"/>
  </r>
  <r>
    <n v="1013"/>
    <d v="2016-02-28T00:00:00"/>
    <x v="258"/>
    <x v="0"/>
    <s v="T"/>
    <n v="0"/>
    <n v="3120"/>
    <n v="3120"/>
    <n v="0"/>
    <n v="0"/>
  </r>
  <r>
    <n v="1014"/>
    <d v="2016-02-28T00:00:00"/>
    <x v="259"/>
    <x v="0"/>
    <s v="T"/>
    <n v="2200"/>
    <n v="0"/>
    <n v="600"/>
    <n v="1600"/>
    <n v="58080.000000000007"/>
  </r>
  <r>
    <n v="1015"/>
    <d v="2016-02-28T00:00:00"/>
    <x v="260"/>
    <x v="0"/>
    <s v="I"/>
    <n v="0"/>
    <n v="0"/>
    <n v="0"/>
    <n v="0"/>
    <n v="0"/>
  </r>
  <r>
    <n v="1016"/>
    <d v="2016-02-28T00:00:00"/>
    <x v="261"/>
    <x v="0"/>
    <s v="I"/>
    <n v="234"/>
    <n v="400"/>
    <n v="310"/>
    <n v="324"/>
    <n v="41472129.600000001"/>
  </r>
  <r>
    <n v="1017"/>
    <d v="2016-02-28T00:00:00"/>
    <x v="262"/>
    <x v="0"/>
    <s v="T"/>
    <n v="30"/>
    <n v="0"/>
    <n v="0"/>
    <n v="30"/>
    <n v="79662"/>
  </r>
  <r>
    <n v="1018"/>
    <d v="2016-02-28T00:00:00"/>
    <x v="756"/>
    <x v="0"/>
    <s v="T"/>
    <n v="0"/>
    <n v="2460"/>
    <n v="0"/>
    <n v="2460"/>
    <n v="9019990.9800000004"/>
  </r>
  <r>
    <n v="1019"/>
    <d v="2016-02-28T00:00:00"/>
    <x v="263"/>
    <x v="0"/>
    <s v="I"/>
    <n v="0"/>
    <n v="20"/>
    <n v="0"/>
    <n v="20"/>
    <n v="2553339.8000000003"/>
  </r>
  <r>
    <n v="1020"/>
    <d v="2016-02-28T00:00:00"/>
    <x v="264"/>
    <x v="0"/>
    <s v="T"/>
    <n v="0"/>
    <n v="600"/>
    <n v="300"/>
    <n v="300"/>
    <n v="1100101.2000000002"/>
  </r>
  <r>
    <n v="1021"/>
    <d v="2016-02-28T00:00:00"/>
    <x v="265"/>
    <x v="0"/>
    <s v="T"/>
    <n v="210"/>
    <n v="300"/>
    <n v="300"/>
    <n v="210"/>
    <n v="770154"/>
  </r>
  <r>
    <n v="1022"/>
    <d v="2016-02-28T00:00:00"/>
    <x v="266"/>
    <x v="0"/>
    <s v="I"/>
    <n v="24"/>
    <n v="0"/>
    <n v="0"/>
    <n v="24"/>
    <n v="235296407.80800006"/>
  </r>
  <r>
    <n v="1023"/>
    <d v="2016-02-28T00:00:00"/>
    <x v="267"/>
    <x v="0"/>
    <s v="T"/>
    <n v="47000"/>
    <n v="0"/>
    <n v="5000"/>
    <n v="42000"/>
    <n v="11272800.000000002"/>
  </r>
  <r>
    <n v="1024"/>
    <d v="2016-02-28T00:00:00"/>
    <x v="268"/>
    <x v="0"/>
    <s v="I"/>
    <n v="0"/>
    <n v="0"/>
    <n v="0"/>
    <n v="0"/>
    <n v="0"/>
  </r>
  <r>
    <n v="1025"/>
    <d v="2016-02-28T00:00:00"/>
    <x v="269"/>
    <x v="0"/>
    <s v="I"/>
    <n v="130"/>
    <n v="100"/>
    <n v="200"/>
    <n v="30"/>
    <n v="39874890"/>
  </r>
  <r>
    <n v="1026"/>
    <d v="2016-02-28T00:00:00"/>
    <x v="270"/>
    <x v="0"/>
    <s v="I"/>
    <n v="146"/>
    <n v="0"/>
    <n v="17"/>
    <n v="129"/>
    <n v="10212543"/>
  </r>
  <r>
    <n v="1027"/>
    <d v="2016-02-28T00:00:00"/>
    <x v="271"/>
    <x v="0"/>
    <s v="I"/>
    <n v="72"/>
    <n v="0"/>
    <n v="10"/>
    <n v="62"/>
    <n v="6044975.2000000002"/>
  </r>
  <r>
    <n v="1028"/>
    <d v="2016-02-28T00:00:00"/>
    <x v="272"/>
    <x v="0"/>
    <s v="I"/>
    <n v="20"/>
    <n v="10"/>
    <n v="16"/>
    <n v="14"/>
    <n v="2009007"/>
  </r>
  <r>
    <n v="1029"/>
    <d v="2016-02-28T00:00:00"/>
    <x v="273"/>
    <x v="0"/>
    <s v="I"/>
    <n v="0"/>
    <n v="0"/>
    <n v="0"/>
    <n v="0"/>
    <n v="0"/>
  </r>
  <r>
    <n v="1030"/>
    <d v="2016-02-28T00:00:00"/>
    <x v="274"/>
    <x v="0"/>
    <s v="U"/>
    <n v="2224"/>
    <n v="0"/>
    <n v="5"/>
    <n v="2219"/>
    <n v="6888219.8000000007"/>
  </r>
  <r>
    <n v="1031"/>
    <d v="2016-02-28T00:00:00"/>
    <x v="275"/>
    <x v="0"/>
    <s v="U"/>
    <n v="49"/>
    <n v="0"/>
    <n v="21"/>
    <n v="28"/>
    <n v="78355.199999999997"/>
  </r>
  <r>
    <n v="1032"/>
    <d v="2016-02-28T00:00:00"/>
    <x v="276"/>
    <x v="0"/>
    <s v="T"/>
    <n v="10050"/>
    <n v="2150"/>
    <n v="6650"/>
    <n v="5550"/>
    <n v="29969445.000000004"/>
  </r>
  <r>
    <n v="1033"/>
    <d v="2016-02-28T00:00:00"/>
    <x v="277"/>
    <x v="0"/>
    <s v="T"/>
    <n v="1570"/>
    <n v="0"/>
    <n v="0"/>
    <n v="1570"/>
    <n v="2620325.29"/>
  </r>
  <r>
    <n v="1034"/>
    <d v="2016-02-28T00:00:00"/>
    <x v="278"/>
    <x v="0"/>
    <s v="T"/>
    <n v="1600"/>
    <n v="1200"/>
    <n v="500"/>
    <n v="2300"/>
    <n v="6782702.3000000007"/>
  </r>
  <r>
    <n v="1035"/>
    <d v="2016-02-28T00:00:00"/>
    <x v="279"/>
    <x v="0"/>
    <s v="S"/>
    <n v="54"/>
    <n v="80"/>
    <n v="28"/>
    <n v="106"/>
    <n v="370904.60000000003"/>
  </r>
  <r>
    <n v="1036"/>
    <d v="2016-02-28T00:00:00"/>
    <x v="280"/>
    <x v="0"/>
    <s v="S"/>
    <n v="13"/>
    <n v="0"/>
    <n v="13"/>
    <n v="0"/>
    <n v="0"/>
  </r>
  <r>
    <n v="1037"/>
    <d v="2016-02-28T00:00:00"/>
    <x v="281"/>
    <x v="0"/>
    <s v="T"/>
    <n v="1800"/>
    <n v="0"/>
    <n v="900"/>
    <n v="900"/>
    <n v="99000.000000000015"/>
  </r>
  <r>
    <n v="1038"/>
    <d v="2016-02-28T00:00:00"/>
    <x v="282"/>
    <x v="0"/>
    <s v="T"/>
    <n v="2000"/>
    <n v="0"/>
    <n v="2000"/>
    <n v="0"/>
    <n v="0"/>
  </r>
  <r>
    <n v="1039"/>
    <d v="2016-02-28T00:00:00"/>
    <x v="283"/>
    <x v="0"/>
    <s v="S"/>
    <n v="0"/>
    <n v="510"/>
    <n v="300"/>
    <n v="210"/>
    <n v="8400084"/>
  </r>
  <r>
    <n v="1040"/>
    <d v="2016-02-28T00:00:00"/>
    <x v="284"/>
    <x v="0"/>
    <s v="N"/>
    <n v="3"/>
    <n v="0"/>
    <n v="0"/>
    <n v="3"/>
    <n v="90585.000000000015"/>
  </r>
  <r>
    <n v="1041"/>
    <d v="2016-02-28T00:00:00"/>
    <x v="285"/>
    <x v="0"/>
    <s v="I"/>
    <n v="77"/>
    <n v="0"/>
    <n v="66"/>
    <n v="11"/>
    <n v="2089996.7000000002"/>
  </r>
  <r>
    <n v="1042"/>
    <d v="2016-02-28T00:00:00"/>
    <x v="286"/>
    <x v="0"/>
    <s v="T"/>
    <n v="7100"/>
    <n v="3000"/>
    <n v="5600"/>
    <n v="4500"/>
    <n v="32016600"/>
  </r>
  <r>
    <n v="1043"/>
    <d v="2016-02-28T00:00:00"/>
    <x v="287"/>
    <x v="0"/>
    <s v="I"/>
    <n v="110"/>
    <n v="0"/>
    <n v="30"/>
    <n v="80"/>
    <n v="16456000.000000002"/>
  </r>
  <r>
    <n v="1044"/>
    <d v="2016-02-28T00:00:00"/>
    <x v="288"/>
    <x v="0"/>
    <s v="I"/>
    <n v="4178"/>
    <n v="2700"/>
    <n v="1030"/>
    <n v="5848"/>
    <n v="250879200"/>
  </r>
  <r>
    <n v="1045"/>
    <d v="2016-02-28T00:00:00"/>
    <x v="289"/>
    <x v="0"/>
    <s v="I"/>
    <n v="5"/>
    <n v="2700"/>
    <n v="0"/>
    <n v="2705"/>
    <n v="119020000"/>
  </r>
  <r>
    <n v="1046"/>
    <d v="2016-02-28T00:00:00"/>
    <x v="290"/>
    <x v="0"/>
    <s v="T"/>
    <n v="0"/>
    <n v="1450"/>
    <n v="350"/>
    <n v="1100"/>
    <n v="1566950.0000000002"/>
  </r>
  <r>
    <n v="1047"/>
    <d v="2016-02-28T00:00:00"/>
    <x v="291"/>
    <x v="0"/>
    <s v="T"/>
    <n v="1100"/>
    <n v="0"/>
    <n v="1100"/>
    <n v="0"/>
    <n v="0"/>
  </r>
  <r>
    <n v="1048"/>
    <d v="2016-02-28T00:00:00"/>
    <x v="292"/>
    <x v="0"/>
    <s v="T"/>
    <n v="620"/>
    <n v="600"/>
    <n v="510"/>
    <n v="710"/>
    <n v="209450142"/>
  </r>
  <r>
    <n v="1049"/>
    <d v="2016-02-28T00:00:00"/>
    <x v="293"/>
    <x v="0"/>
    <s v="I"/>
    <n v="21"/>
    <n v="73"/>
    <n v="51"/>
    <n v="43"/>
    <n v="65359991.399999999"/>
  </r>
  <r>
    <n v="1050"/>
    <d v="2016-02-28T00:00:00"/>
    <x v="294"/>
    <x v="0"/>
    <s v="I"/>
    <n v="90"/>
    <n v="0"/>
    <n v="90"/>
    <n v="0"/>
    <n v="0"/>
  </r>
  <r>
    <n v="1051"/>
    <d v="2016-02-28T00:00:00"/>
    <x v="295"/>
    <x v="0"/>
    <s v="T"/>
    <n v="5400"/>
    <n v="0"/>
    <n v="0"/>
    <n v="5400"/>
    <n v="350994.60000000003"/>
  </r>
  <r>
    <n v="1052"/>
    <d v="2016-02-28T00:00:00"/>
    <x v="296"/>
    <x v="0"/>
    <s v="T"/>
    <n v="2500"/>
    <n v="0"/>
    <n v="2500"/>
    <n v="0"/>
    <n v="0"/>
  </r>
  <r>
    <n v="1053"/>
    <d v="2016-02-28T00:00:00"/>
    <x v="297"/>
    <x v="0"/>
    <s v="T"/>
    <n v="800"/>
    <n v="3000"/>
    <n v="800"/>
    <n v="3000"/>
    <n v="264000"/>
  </r>
  <r>
    <n v="1054"/>
    <d v="2016-02-28T00:00:00"/>
    <x v="298"/>
    <x v="0"/>
    <s v="I"/>
    <n v="56"/>
    <n v="0"/>
    <n v="28"/>
    <n v="28"/>
    <n v="8266720"/>
  </r>
  <r>
    <n v="1055"/>
    <d v="2016-02-28T00:00:00"/>
    <x v="299"/>
    <x v="0"/>
    <s v="I"/>
    <n v="100"/>
    <n v="0"/>
    <n v="0"/>
    <n v="100"/>
    <n v="900020.00000000012"/>
  </r>
  <r>
    <n v="1056"/>
    <d v="2016-02-28T00:00:00"/>
    <x v="300"/>
    <x v="0"/>
    <s v="I"/>
    <n v="120"/>
    <n v="0"/>
    <n v="0"/>
    <n v="120"/>
    <n v="1200012"/>
  </r>
  <r>
    <n v="1057"/>
    <d v="2016-02-28T00:00:00"/>
    <x v="301"/>
    <x v="0"/>
    <s v="I"/>
    <n v="40"/>
    <n v="40"/>
    <n v="60"/>
    <n v="20"/>
    <n v="200002"/>
  </r>
  <r>
    <n v="1058"/>
    <d v="2016-02-28T00:00:00"/>
    <x v="302"/>
    <x v="0"/>
    <s v="I"/>
    <n v="90"/>
    <n v="0"/>
    <n v="20"/>
    <n v="70"/>
    <n v="641718.00000000012"/>
  </r>
  <r>
    <n v="1059"/>
    <d v="2016-02-28T00:00:00"/>
    <x v="303"/>
    <x v="0"/>
    <s v="I"/>
    <n v="0"/>
    <n v="0"/>
    <n v="0"/>
    <n v="0"/>
    <n v="0"/>
  </r>
  <r>
    <n v="1060"/>
    <d v="2016-02-28T00:00:00"/>
    <x v="304"/>
    <x v="0"/>
    <s v="T"/>
    <n v="3100"/>
    <n v="0"/>
    <n v="2350"/>
    <n v="750"/>
    <n v="520575"/>
  </r>
  <r>
    <n v="1061"/>
    <d v="2016-02-28T00:00:00"/>
    <x v="305"/>
    <x v="0"/>
    <s v="T"/>
    <n v="2150"/>
    <n v="0"/>
    <n v="100"/>
    <n v="2050"/>
    <n v="762190"/>
  </r>
  <r>
    <n v="1062"/>
    <d v="2016-02-28T00:00:00"/>
    <x v="306"/>
    <x v="0"/>
    <s v="T"/>
    <n v="1750"/>
    <n v="0"/>
    <n v="150"/>
    <n v="1600"/>
    <n v="1132841.6000000001"/>
  </r>
  <r>
    <n v="1063"/>
    <d v="2016-02-28T00:00:00"/>
    <x v="307"/>
    <x v="0"/>
    <s v="T"/>
    <n v="540"/>
    <n v="0"/>
    <n v="60"/>
    <n v="480"/>
    <n v="3696000.0000000005"/>
  </r>
  <r>
    <n v="1064"/>
    <d v="2016-02-28T00:00:00"/>
    <x v="308"/>
    <x v="0"/>
    <s v="I"/>
    <n v="1536"/>
    <n v="0"/>
    <n v="1536"/>
    <n v="0"/>
    <n v="0"/>
  </r>
  <r>
    <n v="1065"/>
    <d v="2016-02-28T00:00:00"/>
    <x v="309"/>
    <x v="0"/>
    <s v="T"/>
    <n v="10100"/>
    <n v="0"/>
    <n v="0"/>
    <n v="10100"/>
    <n v="711040"/>
  </r>
  <r>
    <n v="1066"/>
    <d v="2016-02-28T00:00:00"/>
    <x v="310"/>
    <x v="0"/>
    <s v="I"/>
    <n v="11"/>
    <n v="0"/>
    <n v="0"/>
    <n v="11"/>
    <n v="100054.90000000002"/>
  </r>
  <r>
    <n v="1067"/>
    <d v="2016-02-28T00:00:00"/>
    <x v="311"/>
    <x v="0"/>
    <s v="T"/>
    <n v="0"/>
    <n v="0"/>
    <n v="0"/>
    <n v="0"/>
    <n v="0"/>
  </r>
  <r>
    <n v="1068"/>
    <d v="2016-02-28T00:00:00"/>
    <x v="312"/>
    <x v="0"/>
    <s v="T"/>
    <n v="0"/>
    <n v="3000"/>
    <n v="3000"/>
    <n v="0"/>
    <n v="0"/>
  </r>
  <r>
    <n v="1069"/>
    <d v="2016-02-28T00:00:00"/>
    <x v="313"/>
    <x v="0"/>
    <s v="T"/>
    <n v="20100"/>
    <n v="24000"/>
    <n v="13200"/>
    <n v="30900"/>
    <n v="1903440.0000000002"/>
  </r>
  <r>
    <n v="1070"/>
    <d v="2016-02-28T00:00:00"/>
    <x v="314"/>
    <x v="0"/>
    <s v="T"/>
    <n v="14900"/>
    <n v="10000"/>
    <n v="8800"/>
    <n v="16100"/>
    <n v="1288048.3000000003"/>
  </r>
  <r>
    <n v="1071"/>
    <d v="2016-02-28T00:00:00"/>
    <x v="315"/>
    <x v="0"/>
    <s v="T"/>
    <n v="3900"/>
    <n v="6800"/>
    <n v="3100"/>
    <n v="7600"/>
    <n v="1061720.0000000002"/>
  </r>
  <r>
    <n v="1072"/>
    <d v="2016-02-28T00:00:00"/>
    <x v="757"/>
    <x v="0"/>
    <s v="T"/>
    <n v="0"/>
    <n v="690"/>
    <n v="420"/>
    <n v="270"/>
    <n v="324000.27000000008"/>
  </r>
  <r>
    <n v="1073"/>
    <d v="2016-02-28T00:00:00"/>
    <x v="758"/>
    <x v="0"/>
    <s v="T"/>
    <n v="0"/>
    <n v="140"/>
    <n v="140"/>
    <n v="0"/>
    <n v="0"/>
  </r>
  <r>
    <n v="1074"/>
    <d v="2016-02-28T00:00:00"/>
    <x v="316"/>
    <x v="0"/>
    <s v="U"/>
    <n v="0"/>
    <n v="0"/>
    <n v="0"/>
    <n v="0"/>
    <n v="0"/>
  </r>
  <r>
    <n v="1075"/>
    <d v="2016-02-28T00:00:00"/>
    <x v="317"/>
    <x v="0"/>
    <s v="T"/>
    <n v="0"/>
    <n v="350"/>
    <n v="0"/>
    <n v="350"/>
    <n v="105105"/>
  </r>
  <r>
    <n v="1076"/>
    <d v="2016-02-28T00:00:00"/>
    <x v="318"/>
    <x v="0"/>
    <s v="T"/>
    <n v="550"/>
    <n v="0"/>
    <n v="250"/>
    <n v="300"/>
    <n v="199201.2"/>
  </r>
  <r>
    <n v="1077"/>
    <d v="2016-02-28T00:00:00"/>
    <x v="319"/>
    <x v="0"/>
    <s v="I"/>
    <n v="2522"/>
    <n v="0"/>
    <n v="2522"/>
    <n v="0"/>
    <n v="0"/>
  </r>
  <r>
    <n v="1078"/>
    <d v="2016-02-28T00:00:00"/>
    <x v="320"/>
    <x v="0"/>
    <s v="U"/>
    <n v="4"/>
    <n v="0"/>
    <n v="0"/>
    <n v="4"/>
    <n v="105820.00000000001"/>
  </r>
  <r>
    <n v="1079"/>
    <d v="2016-02-28T00:00:00"/>
    <x v="321"/>
    <x v="0"/>
    <s v="T"/>
    <n v="0"/>
    <n v="0"/>
    <n v="0"/>
    <n v="0"/>
    <n v="0"/>
  </r>
  <r>
    <n v="1080"/>
    <d v="2016-02-28T00:00:00"/>
    <x v="322"/>
    <x v="0"/>
    <s v="T"/>
    <n v="1600"/>
    <n v="0"/>
    <n v="1100"/>
    <n v="500"/>
    <n v="548900.00000000012"/>
  </r>
  <r>
    <n v="1081"/>
    <d v="2016-02-28T00:00:00"/>
    <x v="323"/>
    <x v="0"/>
    <s v="T"/>
    <n v="5240"/>
    <n v="0"/>
    <n v="100"/>
    <n v="5140"/>
    <n v="944218.00000000012"/>
  </r>
  <r>
    <n v="1082"/>
    <d v="2016-02-28T00:00:00"/>
    <x v="324"/>
    <x v="0"/>
    <s v="T"/>
    <n v="2190"/>
    <n v="3690"/>
    <n v="5880"/>
    <n v="0"/>
    <n v="0"/>
  </r>
  <r>
    <n v="1083"/>
    <d v="2016-02-28T00:00:00"/>
    <x v="325"/>
    <x v="0"/>
    <s v="M"/>
    <n v="200"/>
    <n v="0"/>
    <n v="0"/>
    <n v="200"/>
    <n v="49400.01"/>
  </r>
  <r>
    <n v="1084"/>
    <d v="2016-02-28T00:00:00"/>
    <x v="326"/>
    <x v="0"/>
    <s v="U"/>
    <n v="1551"/>
    <n v="0"/>
    <n v="255"/>
    <n v="1296"/>
    <n v="2073606.4800000002"/>
  </r>
  <r>
    <n v="1085"/>
    <d v="2016-02-28T00:00:00"/>
    <x v="759"/>
    <x v="0"/>
    <s v="S"/>
    <n v="100"/>
    <n v="100"/>
    <n v="30"/>
    <n v="170"/>
    <n v="523600.00000000006"/>
  </r>
  <r>
    <n v="1086"/>
    <d v="2016-02-28T00:00:00"/>
    <x v="760"/>
    <x v="0"/>
    <s v="T"/>
    <n v="0"/>
    <n v="3000"/>
    <n v="0"/>
    <n v="3000"/>
    <n v="49500"/>
  </r>
  <r>
    <n v="1087"/>
    <d v="2016-02-28T00:00:00"/>
    <x v="327"/>
    <x v="0"/>
    <s v="I"/>
    <n v="0"/>
    <n v="0"/>
    <n v="0"/>
    <n v="0"/>
    <n v="0"/>
  </r>
  <r>
    <n v="1088"/>
    <d v="2016-02-28T00:00:00"/>
    <x v="328"/>
    <x v="0"/>
    <s v="T"/>
    <n v="2600"/>
    <n v="0"/>
    <n v="1700"/>
    <n v="900"/>
    <n v="125730.00000000001"/>
  </r>
  <r>
    <n v="1089"/>
    <d v="2016-02-28T00:00:00"/>
    <x v="329"/>
    <x v="0"/>
    <s v="T"/>
    <n v="800"/>
    <n v="0"/>
    <n v="400"/>
    <n v="400"/>
    <n v="1999998"/>
  </r>
  <r>
    <n v="1090"/>
    <d v="2016-02-28T00:00:00"/>
    <x v="330"/>
    <x v="0"/>
    <s v="T"/>
    <n v="800"/>
    <n v="500"/>
    <n v="700"/>
    <n v="600"/>
    <n v="929999.4"/>
  </r>
  <r>
    <n v="1091"/>
    <d v="2016-02-28T00:00:00"/>
    <x v="331"/>
    <x v="0"/>
    <s v="I"/>
    <n v="99"/>
    <n v="100"/>
    <n v="105"/>
    <n v="94"/>
    <n v="93060000.000000015"/>
  </r>
  <r>
    <n v="1092"/>
    <d v="2016-02-28T00:00:00"/>
    <x v="332"/>
    <x v="0"/>
    <s v="I"/>
    <n v="330"/>
    <n v="50"/>
    <n v="172"/>
    <n v="208"/>
    <n v="447199896"/>
  </r>
  <r>
    <n v="1093"/>
    <d v="2016-02-28T00:00:00"/>
    <x v="761"/>
    <x v="0"/>
    <s v="I"/>
    <n v="0"/>
    <n v="13"/>
    <n v="13"/>
    <n v="0"/>
    <n v="0"/>
  </r>
  <r>
    <n v="1094"/>
    <d v="2016-02-28T00:00:00"/>
    <x v="333"/>
    <x v="0"/>
    <s v="T"/>
    <n v="1100"/>
    <n v="2700"/>
    <n v="900"/>
    <n v="2900"/>
    <n v="526350.00000000012"/>
  </r>
  <r>
    <n v="1095"/>
    <d v="2016-02-28T00:00:00"/>
    <x v="334"/>
    <x v="0"/>
    <s v="S"/>
    <n v="0"/>
    <n v="0"/>
    <n v="0"/>
    <n v="0"/>
    <n v="0"/>
  </r>
  <r>
    <n v="1096"/>
    <d v="2016-02-28T00:00:00"/>
    <x v="335"/>
    <x v="0"/>
    <s v="T"/>
    <n v="9200"/>
    <n v="0"/>
    <n v="5100"/>
    <n v="4100"/>
    <n v="6476360.0000000009"/>
  </r>
  <r>
    <n v="1097"/>
    <d v="2016-02-28T00:00:00"/>
    <x v="336"/>
    <x v="0"/>
    <s v="I"/>
    <n v="66"/>
    <n v="0"/>
    <n v="20"/>
    <n v="46"/>
    <n v="5060000.0000000009"/>
  </r>
  <r>
    <n v="1098"/>
    <d v="2016-02-28T00:00:00"/>
    <x v="337"/>
    <x v="0"/>
    <s v="S"/>
    <n v="197"/>
    <n v="0"/>
    <n v="197"/>
    <n v="0"/>
    <n v="0"/>
  </r>
  <r>
    <n v="1099"/>
    <d v="2016-02-28T00:00:00"/>
    <x v="338"/>
    <x v="0"/>
    <s v="T"/>
    <n v="18800"/>
    <n v="20000"/>
    <n v="8960"/>
    <n v="29840"/>
    <n v="14114320.000000002"/>
  </r>
  <r>
    <n v="1100"/>
    <d v="2016-02-28T00:00:00"/>
    <x v="339"/>
    <x v="0"/>
    <s v="I"/>
    <n v="125"/>
    <n v="200"/>
    <n v="157"/>
    <n v="168"/>
    <n v="14280050.4"/>
  </r>
  <r>
    <n v="1101"/>
    <d v="2016-02-28T00:00:00"/>
    <x v="340"/>
    <x v="0"/>
    <s v="T"/>
    <n v="0"/>
    <n v="1000"/>
    <n v="500"/>
    <n v="500"/>
    <n v="564998.5"/>
  </r>
  <r>
    <n v="1102"/>
    <d v="2016-02-28T00:00:00"/>
    <x v="341"/>
    <x v="0"/>
    <s v="S"/>
    <n v="1"/>
    <n v="0"/>
    <n v="0"/>
    <n v="1"/>
    <n v="17600"/>
  </r>
  <r>
    <n v="1103"/>
    <d v="2016-02-28T00:00:00"/>
    <x v="342"/>
    <x v="0"/>
    <s v="S"/>
    <n v="3"/>
    <n v="0"/>
    <n v="0"/>
    <n v="3"/>
    <n v="60060"/>
  </r>
  <r>
    <n v="1104"/>
    <d v="2016-02-28T00:00:00"/>
    <x v="762"/>
    <x v="0"/>
    <s v="S"/>
    <n v="0"/>
    <n v="250"/>
    <n v="190"/>
    <n v="60"/>
    <n v="746999.88000000012"/>
  </r>
  <r>
    <n v="1105"/>
    <d v="2016-02-28T00:00:00"/>
    <x v="343"/>
    <x v="0"/>
    <s v="T"/>
    <n v="60"/>
    <n v="0"/>
    <n v="60"/>
    <n v="0"/>
    <n v="0"/>
  </r>
  <r>
    <n v="1106"/>
    <d v="2016-02-28T00:00:00"/>
    <x v="344"/>
    <x v="0"/>
    <s v="T"/>
    <n v="20"/>
    <n v="0"/>
    <n v="0"/>
    <n v="20"/>
    <n v="286000.00000000006"/>
  </r>
  <r>
    <n v="1107"/>
    <d v="2016-02-28T00:00:00"/>
    <x v="345"/>
    <x v="0"/>
    <s v="I"/>
    <n v="517"/>
    <n v="400"/>
    <n v="220"/>
    <n v="697"/>
    <n v="261374930.30000001"/>
  </r>
  <r>
    <n v="1108"/>
    <d v="2016-02-28T00:00:00"/>
    <x v="346"/>
    <x v="0"/>
    <s v="I"/>
    <n v="6505"/>
    <n v="1625"/>
    <n v="1330"/>
    <n v="6800"/>
    <n v="557599966.00000012"/>
  </r>
  <r>
    <n v="1109"/>
    <d v="2016-02-28T00:00:00"/>
    <x v="347"/>
    <x v="0"/>
    <s v="I"/>
    <n v="241"/>
    <n v="0"/>
    <n v="0"/>
    <n v="241"/>
    <n v="250519500.00000003"/>
  </r>
  <r>
    <n v="1110"/>
    <d v="2016-02-28T00:00:00"/>
    <x v="348"/>
    <x v="0"/>
    <s v="I"/>
    <n v="0"/>
    <n v="0"/>
    <n v="0"/>
    <n v="0"/>
    <n v="0"/>
  </r>
  <r>
    <n v="1111"/>
    <d v="2016-02-28T00:00:00"/>
    <x v="349"/>
    <x v="0"/>
    <s v="T"/>
    <n v="3250"/>
    <n v="0"/>
    <n v="1200"/>
    <n v="2050"/>
    <n v="1082400"/>
  </r>
  <r>
    <n v="1112"/>
    <d v="2016-02-28T00:00:00"/>
    <x v="350"/>
    <x v="0"/>
    <s v="I"/>
    <n v="2057"/>
    <n v="1090"/>
    <n v="1780"/>
    <n v="1367"/>
    <n v="54680546.800000004"/>
  </r>
  <r>
    <n v="1113"/>
    <d v="2016-02-28T00:00:00"/>
    <x v="351"/>
    <x v="0"/>
    <s v="T"/>
    <n v="0"/>
    <n v="0"/>
    <n v="0"/>
    <n v="0"/>
    <n v="0"/>
  </r>
  <r>
    <n v="1114"/>
    <d v="2016-02-28T00:00:00"/>
    <x v="352"/>
    <x v="0"/>
    <s v="S"/>
    <n v="1"/>
    <n v="0"/>
    <n v="0"/>
    <n v="1"/>
    <n v="55176.000000000007"/>
  </r>
  <r>
    <n v="1115"/>
    <d v="2016-02-28T00:00:00"/>
    <x v="353"/>
    <x v="0"/>
    <s v="I"/>
    <n v="45"/>
    <n v="0"/>
    <n v="0"/>
    <n v="45"/>
    <n v="10586812.500000002"/>
  </r>
  <r>
    <n v="1116"/>
    <d v="2016-02-28T00:00:00"/>
    <x v="354"/>
    <x v="0"/>
    <s v="I"/>
    <n v="250"/>
    <n v="10700"/>
    <n v="5470"/>
    <n v="5480"/>
    <n v="4599364"/>
  </r>
  <r>
    <n v="1117"/>
    <d v="2016-02-28T00:00:00"/>
    <x v="355"/>
    <x v="0"/>
    <s v="T"/>
    <n v="0"/>
    <n v="0"/>
    <n v="0"/>
    <n v="0"/>
    <n v="0"/>
  </r>
  <r>
    <n v="1118"/>
    <d v="2016-02-28T00:00:00"/>
    <x v="356"/>
    <x v="0"/>
    <s v="I"/>
    <n v="75"/>
    <n v="250"/>
    <n v="170"/>
    <n v="155"/>
    <n v="16352484.500000002"/>
  </r>
  <r>
    <n v="1119"/>
    <d v="2016-02-28T00:00:00"/>
    <x v="357"/>
    <x v="0"/>
    <s v="T"/>
    <n v="0"/>
    <n v="3180"/>
    <n v="2340"/>
    <n v="840"/>
    <n v="293998.32000000007"/>
  </r>
  <r>
    <n v="1120"/>
    <d v="2016-02-28T00:00:00"/>
    <x v="763"/>
    <x v="0"/>
    <s v="T"/>
    <n v="0"/>
    <n v="2100"/>
    <n v="2100"/>
    <n v="0"/>
    <n v="0"/>
  </r>
  <r>
    <n v="1121"/>
    <d v="2016-02-28T00:00:00"/>
    <x v="358"/>
    <x v="0"/>
    <s v="T"/>
    <n v="120"/>
    <n v="0"/>
    <n v="60"/>
    <n v="60"/>
    <n v="377520.00000000006"/>
  </r>
  <r>
    <n v="1122"/>
    <d v="2016-02-28T00:00:00"/>
    <x v="359"/>
    <x v="0"/>
    <s v="T"/>
    <n v="0"/>
    <n v="0"/>
    <n v="0"/>
    <n v="0"/>
    <n v="0"/>
  </r>
  <r>
    <n v="1123"/>
    <d v="2016-02-28T00:00:00"/>
    <x v="360"/>
    <x v="0"/>
    <s v="I"/>
    <n v="0"/>
    <n v="36"/>
    <n v="0"/>
    <n v="36"/>
    <n v="225007.2"/>
  </r>
  <r>
    <n v="1124"/>
    <d v="2016-02-28T00:00:00"/>
    <x v="361"/>
    <x v="0"/>
    <s v="T"/>
    <n v="0"/>
    <n v="0"/>
    <n v="0"/>
    <n v="0"/>
    <n v="0"/>
  </r>
  <r>
    <n v="1125"/>
    <d v="2016-02-28T00:00:00"/>
    <x v="362"/>
    <x v="0"/>
    <s v="T"/>
    <n v="500"/>
    <n v="0"/>
    <n v="300"/>
    <n v="200"/>
    <n v="30800"/>
  </r>
  <r>
    <n v="1126"/>
    <d v="2016-02-28T00:00:00"/>
    <x v="363"/>
    <x v="0"/>
    <s v="I"/>
    <n v="4"/>
    <n v="140"/>
    <n v="140"/>
    <n v="4"/>
    <n v="287500.40000000002"/>
  </r>
  <r>
    <n v="1127"/>
    <d v="2016-02-28T00:00:00"/>
    <x v="364"/>
    <x v="0"/>
    <s v="I"/>
    <n v="98"/>
    <n v="100"/>
    <n v="122"/>
    <n v="76"/>
    <n v="7599992.4000000004"/>
  </r>
  <r>
    <n v="1128"/>
    <d v="2016-02-28T00:00:00"/>
    <x v="365"/>
    <x v="0"/>
    <s v="T"/>
    <n v="100"/>
    <n v="0"/>
    <n v="0"/>
    <n v="100"/>
    <n v="629999.70000000007"/>
  </r>
  <r>
    <n v="1129"/>
    <d v="2016-02-28T00:00:00"/>
    <x v="366"/>
    <x v="0"/>
    <s v="I"/>
    <n v="100"/>
    <n v="60"/>
    <n v="72"/>
    <n v="88"/>
    <n v="139251419.296"/>
  </r>
  <r>
    <n v="1130"/>
    <d v="2016-02-28T00:00:00"/>
    <x v="367"/>
    <x v="0"/>
    <s v="I"/>
    <n v="0"/>
    <n v="214"/>
    <n v="58"/>
    <n v="156"/>
    <n v="1234274027.8440001"/>
  </r>
  <r>
    <n v="1131"/>
    <d v="2016-02-28T00:00:00"/>
    <x v="368"/>
    <x v="0"/>
    <s v="I"/>
    <n v="1150"/>
    <n v="0"/>
    <n v="522"/>
    <n v="628"/>
    <n v="3937560.0000000005"/>
  </r>
  <r>
    <n v="1132"/>
    <d v="2016-02-28T00:00:00"/>
    <x v="369"/>
    <x v="0"/>
    <s v="I"/>
    <n v="296"/>
    <n v="0"/>
    <n v="0"/>
    <n v="296"/>
    <n v="1790800.0000000002"/>
  </r>
  <r>
    <n v="1133"/>
    <d v="2016-02-28T00:00:00"/>
    <x v="370"/>
    <x v="0"/>
    <s v="S"/>
    <n v="2"/>
    <n v="0"/>
    <n v="0"/>
    <n v="2"/>
    <n v="123118.6"/>
  </r>
  <r>
    <n v="1134"/>
    <d v="2016-02-28T00:00:00"/>
    <x v="371"/>
    <x v="0"/>
    <s v="I"/>
    <n v="300"/>
    <n v="400"/>
    <n v="545"/>
    <n v="155"/>
    <n v="9610062"/>
  </r>
  <r>
    <n v="1135"/>
    <d v="2016-02-28T00:00:00"/>
    <x v="372"/>
    <x v="0"/>
    <s v="I"/>
    <n v="40"/>
    <n v="0"/>
    <n v="0"/>
    <n v="40"/>
    <n v="1166660.0000000002"/>
  </r>
  <r>
    <n v="1136"/>
    <d v="2016-02-28T00:00:00"/>
    <x v="373"/>
    <x v="0"/>
    <s v="T"/>
    <n v="8850"/>
    <n v="0"/>
    <n v="400"/>
    <n v="8450"/>
    <n v="4182750.0000000005"/>
  </r>
  <r>
    <n v="1137"/>
    <d v="2016-02-28T00:00:00"/>
    <x v="374"/>
    <x v="0"/>
    <s v="T"/>
    <n v="7550"/>
    <n v="0"/>
    <n v="550"/>
    <n v="7000"/>
    <n v="2310000"/>
  </r>
  <r>
    <n v="1138"/>
    <d v="2016-02-28T00:00:00"/>
    <x v="375"/>
    <x v="0"/>
    <s v="I"/>
    <n v="1165"/>
    <n v="3620"/>
    <n v="2467"/>
    <n v="2318"/>
    <n v="125172231.80000001"/>
  </r>
  <r>
    <n v="1139"/>
    <d v="2016-02-28T00:00:00"/>
    <x v="376"/>
    <x v="0"/>
    <s v="I"/>
    <n v="0"/>
    <n v="413"/>
    <n v="190"/>
    <n v="223"/>
    <n v="10026080.669000002"/>
  </r>
  <r>
    <n v="1140"/>
    <d v="2016-02-28T00:00:00"/>
    <x v="377"/>
    <x v="0"/>
    <s v="T"/>
    <n v="4800"/>
    <n v="3750"/>
    <n v="4800"/>
    <n v="3750"/>
    <n v="26070000.000000004"/>
  </r>
  <r>
    <n v="1141"/>
    <d v="2016-02-28T00:00:00"/>
    <x v="378"/>
    <x v="0"/>
    <s v="T"/>
    <n v="8700"/>
    <n v="0"/>
    <n v="8700"/>
    <n v="0"/>
    <n v="0"/>
  </r>
  <r>
    <n v="1142"/>
    <d v="2016-02-28T00:00:00"/>
    <x v="379"/>
    <x v="0"/>
    <s v="T"/>
    <n v="0"/>
    <n v="0"/>
    <n v="0"/>
    <n v="0"/>
    <n v="0"/>
  </r>
  <r>
    <n v="1143"/>
    <d v="2016-02-28T00:00:00"/>
    <x v="380"/>
    <x v="0"/>
    <s v="I"/>
    <n v="248"/>
    <n v="0"/>
    <n v="248"/>
    <n v="0"/>
    <n v="0"/>
  </r>
  <r>
    <n v="1144"/>
    <d v="2016-02-28T00:00:00"/>
    <x v="381"/>
    <x v="0"/>
    <s v="T"/>
    <n v="1900"/>
    <n v="0"/>
    <n v="1900"/>
    <n v="0"/>
    <n v="0"/>
  </r>
  <r>
    <n v="1145"/>
    <d v="2016-02-28T00:00:00"/>
    <x v="382"/>
    <x v="0"/>
    <s v="I"/>
    <n v="636"/>
    <n v="864"/>
    <n v="0"/>
    <n v="1500"/>
    <n v="57750000"/>
  </r>
  <r>
    <n v="1146"/>
    <d v="2016-02-28T00:00:00"/>
    <x v="383"/>
    <x v="0"/>
    <s v="I"/>
    <n v="2865"/>
    <n v="2300"/>
    <n v="535"/>
    <n v="4630"/>
    <n v="90283611"/>
  </r>
  <r>
    <n v="1147"/>
    <d v="2016-02-28T00:00:00"/>
    <x v="384"/>
    <x v="0"/>
    <s v="T"/>
    <n v="0"/>
    <n v="30000"/>
    <n v="5600"/>
    <n v="24400"/>
    <n v="4992240.0000000009"/>
  </r>
  <r>
    <n v="1148"/>
    <d v="2016-02-28T00:00:00"/>
    <x v="385"/>
    <x v="0"/>
    <s v="I"/>
    <n v="1134"/>
    <n v="0"/>
    <n v="142"/>
    <n v="992"/>
    <n v="82363776"/>
  </r>
  <r>
    <n v="1149"/>
    <d v="2016-02-28T00:00:00"/>
    <x v="386"/>
    <x v="0"/>
    <s v="T"/>
    <n v="5500"/>
    <n v="0"/>
    <n v="5500"/>
    <n v="0"/>
    <n v="0"/>
  </r>
  <r>
    <n v="1150"/>
    <d v="2016-02-28T00:00:00"/>
    <x v="387"/>
    <x v="0"/>
    <s v="T"/>
    <n v="0"/>
    <n v="11600"/>
    <n v="11400"/>
    <n v="200"/>
    <n v="60000.600000000006"/>
  </r>
  <r>
    <n v="1151"/>
    <d v="2016-02-28T00:00:00"/>
    <x v="388"/>
    <x v="0"/>
    <s v="I"/>
    <n v="380"/>
    <n v="200"/>
    <n v="290"/>
    <n v="290"/>
    <n v="797500"/>
  </r>
  <r>
    <n v="1152"/>
    <d v="2016-02-28T00:00:00"/>
    <x v="389"/>
    <x v="0"/>
    <s v="I"/>
    <n v="8113"/>
    <n v="4800"/>
    <n v="4270"/>
    <n v="8643"/>
    <n v="85993528.5"/>
  </r>
  <r>
    <n v="1153"/>
    <d v="2016-02-28T00:00:00"/>
    <x v="390"/>
    <x v="0"/>
    <s v="T"/>
    <n v="10300"/>
    <n v="0"/>
    <n v="4200"/>
    <n v="6100"/>
    <n v="975969.5"/>
  </r>
  <r>
    <n v="1154"/>
    <d v="2016-02-28T00:00:00"/>
    <x v="391"/>
    <x v="0"/>
    <s v="I"/>
    <n v="143"/>
    <n v="240"/>
    <n v="78"/>
    <n v="305"/>
    <n v="1890878"/>
  </r>
  <r>
    <n v="1155"/>
    <d v="2016-02-28T00:00:00"/>
    <x v="392"/>
    <x v="0"/>
    <s v="I"/>
    <n v="5"/>
    <n v="0"/>
    <n v="0"/>
    <n v="5"/>
    <n v="917150.79500000004"/>
  </r>
  <r>
    <n v="1156"/>
    <d v="2016-02-28T00:00:00"/>
    <x v="393"/>
    <x v="0"/>
    <s v="I"/>
    <n v="5"/>
    <n v="0"/>
    <n v="0"/>
    <n v="5"/>
    <n v="596728.71500000008"/>
  </r>
  <r>
    <n v="1157"/>
    <d v="2016-02-28T00:00:00"/>
    <x v="394"/>
    <x v="0"/>
    <s v="T"/>
    <n v="1800"/>
    <n v="1600"/>
    <n v="1060"/>
    <n v="2340"/>
    <n v="9124830.0000000019"/>
  </r>
  <r>
    <n v="1158"/>
    <d v="2016-02-28T00:00:00"/>
    <x v="395"/>
    <x v="0"/>
    <s v="T"/>
    <n v="960"/>
    <n v="2000"/>
    <n v="2960"/>
    <n v="0"/>
    <n v="0"/>
  </r>
  <r>
    <n v="1159"/>
    <d v="2016-02-28T00:00:00"/>
    <x v="396"/>
    <x v="0"/>
    <s v="T"/>
    <n v="80"/>
    <n v="0"/>
    <n v="0"/>
    <n v="80"/>
    <n v="999944.00000000012"/>
  </r>
  <r>
    <n v="1160"/>
    <d v="2016-02-28T00:00:00"/>
    <x v="397"/>
    <x v="0"/>
    <s v="T"/>
    <n v="90"/>
    <n v="0"/>
    <n v="0"/>
    <n v="90"/>
    <n v="203544.00000000003"/>
  </r>
  <r>
    <n v="1161"/>
    <d v="2016-02-28T00:00:00"/>
    <x v="398"/>
    <x v="0"/>
    <s v="T"/>
    <n v="15500"/>
    <n v="5000"/>
    <n v="12100"/>
    <n v="8400"/>
    <n v="1247400"/>
  </r>
  <r>
    <n v="1162"/>
    <d v="2016-02-28T00:00:00"/>
    <x v="399"/>
    <x v="0"/>
    <s v="U"/>
    <n v="20"/>
    <n v="100"/>
    <n v="35"/>
    <n v="85"/>
    <n v="1514700"/>
  </r>
  <r>
    <n v="1163"/>
    <d v="2016-02-28T00:00:00"/>
    <x v="400"/>
    <x v="0"/>
    <s v="U"/>
    <n v="0"/>
    <n v="0"/>
    <n v="0"/>
    <n v="0"/>
    <n v="0"/>
  </r>
  <r>
    <n v="1164"/>
    <d v="2016-02-28T00:00:00"/>
    <x v="401"/>
    <x v="0"/>
    <s v="T"/>
    <n v="30"/>
    <n v="0"/>
    <n v="0"/>
    <n v="30"/>
    <n v="1294260"/>
  </r>
  <r>
    <n v="1165"/>
    <d v="2016-02-28T00:00:00"/>
    <x v="402"/>
    <x v="0"/>
    <s v="I"/>
    <n v="0"/>
    <n v="180"/>
    <n v="60"/>
    <n v="120"/>
    <n v="31200048.000000004"/>
  </r>
  <r>
    <n v="1166"/>
    <d v="2016-02-28T00:00:00"/>
    <x v="403"/>
    <x v="0"/>
    <s v="T"/>
    <n v="200"/>
    <n v="0"/>
    <n v="0"/>
    <n v="200"/>
    <n v="2536164.4000000004"/>
  </r>
  <r>
    <n v="1167"/>
    <d v="2016-02-28T00:00:00"/>
    <x v="404"/>
    <x v="0"/>
    <s v="T"/>
    <n v="0"/>
    <n v="0"/>
    <n v="0"/>
    <n v="0"/>
    <n v="0"/>
  </r>
  <r>
    <n v="1168"/>
    <d v="2016-02-28T00:00:00"/>
    <x v="405"/>
    <x v="0"/>
    <s v="T"/>
    <n v="4200"/>
    <n v="0"/>
    <n v="950"/>
    <n v="3250"/>
    <n v="339625.00000000006"/>
  </r>
  <r>
    <n v="1169"/>
    <d v="2016-02-28T00:00:00"/>
    <x v="406"/>
    <x v="0"/>
    <s v="T"/>
    <n v="0"/>
    <n v="5600"/>
    <n v="1900"/>
    <n v="3700"/>
    <n v="740007.4"/>
  </r>
  <r>
    <n v="1170"/>
    <d v="2016-02-28T00:00:00"/>
    <x v="407"/>
    <x v="0"/>
    <s v="I"/>
    <n v="2683"/>
    <n v="2000"/>
    <n v="4633"/>
    <n v="50"/>
    <n v="259985.00000000003"/>
  </r>
  <r>
    <n v="1171"/>
    <d v="2016-02-28T00:00:00"/>
    <x v="408"/>
    <x v="0"/>
    <s v="I"/>
    <n v="5638"/>
    <n v="29000"/>
    <n v="31820"/>
    <n v="2818"/>
    <n v="13245445.4"/>
  </r>
  <r>
    <n v="1172"/>
    <d v="2016-02-28T00:00:00"/>
    <x v="409"/>
    <x v="0"/>
    <s v="I"/>
    <n v="1542"/>
    <n v="0"/>
    <n v="488"/>
    <n v="1054"/>
    <n v="15420020.000000002"/>
  </r>
  <r>
    <n v="1173"/>
    <d v="2016-02-28T00:00:00"/>
    <x v="410"/>
    <x v="0"/>
    <s v="I"/>
    <n v="630"/>
    <n v="0"/>
    <n v="500"/>
    <n v="130"/>
    <n v="908622.00000000012"/>
  </r>
  <r>
    <n v="1174"/>
    <d v="2016-02-28T00:00:00"/>
    <x v="411"/>
    <x v="0"/>
    <s v="I"/>
    <n v="2730"/>
    <n v="0"/>
    <n v="1570"/>
    <n v="1160"/>
    <n v="6188600"/>
  </r>
  <r>
    <n v="1175"/>
    <d v="2016-02-28T00:00:00"/>
    <x v="412"/>
    <x v="0"/>
    <s v="U"/>
    <n v="51"/>
    <n v="0"/>
    <n v="49"/>
    <n v="2"/>
    <n v="179999.6"/>
  </r>
  <r>
    <n v="1176"/>
    <d v="2016-02-28T00:00:00"/>
    <x v="413"/>
    <x v="0"/>
    <s v="I"/>
    <n v="300"/>
    <n v="215"/>
    <n v="140"/>
    <n v="375"/>
    <n v="461249250"/>
  </r>
  <r>
    <n v="1177"/>
    <d v="2016-02-28T00:00:00"/>
    <x v="414"/>
    <x v="0"/>
    <s v="I"/>
    <n v="1"/>
    <n v="0"/>
    <n v="0"/>
    <n v="1"/>
    <n v="2033383.0000000002"/>
  </r>
  <r>
    <n v="1178"/>
    <d v="2016-02-28T00:00:00"/>
    <x v="415"/>
    <x v="0"/>
    <s v="I"/>
    <n v="4053"/>
    <n v="0"/>
    <n v="1130"/>
    <n v="2923"/>
    <n v="27767330.800000001"/>
  </r>
  <r>
    <n v="1179"/>
    <d v="2016-02-28T00:00:00"/>
    <x v="416"/>
    <x v="0"/>
    <s v="I"/>
    <n v="15"/>
    <n v="0"/>
    <n v="0"/>
    <n v="15"/>
    <n v="762300.00000000012"/>
  </r>
  <r>
    <n v="1180"/>
    <d v="2016-02-28T00:00:00"/>
    <x v="417"/>
    <x v="0"/>
    <s v="T"/>
    <n v="70"/>
    <n v="0"/>
    <n v="0"/>
    <n v="70"/>
    <n v="621775"/>
  </r>
  <r>
    <n v="1181"/>
    <d v="2016-02-28T00:00:00"/>
    <x v="418"/>
    <x v="0"/>
    <s v="T"/>
    <n v="300"/>
    <n v="0"/>
    <n v="300"/>
    <n v="0"/>
    <n v="0"/>
  </r>
  <r>
    <n v="1182"/>
    <d v="2016-02-28T00:00:00"/>
    <x v="419"/>
    <x v="0"/>
    <s v="I"/>
    <n v="10"/>
    <n v="0"/>
    <n v="8"/>
    <n v="2"/>
    <n v="325987.20000000001"/>
  </r>
  <r>
    <n v="1183"/>
    <d v="2016-02-28T00:00:00"/>
    <x v="420"/>
    <x v="0"/>
    <s v="I"/>
    <n v="0"/>
    <n v="170"/>
    <n v="170"/>
    <n v="0"/>
    <n v="0"/>
  </r>
  <r>
    <n v="1184"/>
    <d v="2016-02-28T00:00:00"/>
    <x v="421"/>
    <x v="0"/>
    <s v="T"/>
    <n v="0"/>
    <n v="0"/>
    <n v="0"/>
    <n v="0"/>
    <n v="0"/>
  </r>
  <r>
    <n v="1185"/>
    <d v="2016-02-28T00:00:00"/>
    <x v="422"/>
    <x v="0"/>
    <s v="T"/>
    <n v="0"/>
    <n v="0"/>
    <n v="0"/>
    <n v="0"/>
    <n v="0"/>
  </r>
  <r>
    <n v="1186"/>
    <d v="2016-02-28T00:00:00"/>
    <x v="423"/>
    <x v="0"/>
    <s v="U"/>
    <n v="6"/>
    <n v="0"/>
    <n v="0"/>
    <n v="6"/>
    <n v="156090.00000000003"/>
  </r>
  <r>
    <n v="1187"/>
    <d v="2016-02-28T00:00:00"/>
    <x v="424"/>
    <x v="0"/>
    <s v="T"/>
    <n v="0"/>
    <n v="5300"/>
    <n v="1300"/>
    <n v="4000"/>
    <n v="400400.00000000006"/>
  </r>
  <r>
    <n v="1188"/>
    <d v="2016-02-28T00:00:00"/>
    <x v="425"/>
    <x v="0"/>
    <s v="I"/>
    <n v="570"/>
    <n v="500"/>
    <n v="460"/>
    <n v="610"/>
    <n v="40260000"/>
  </r>
  <r>
    <n v="1189"/>
    <d v="2016-02-28T00:00:00"/>
    <x v="764"/>
    <x v="0"/>
    <s v="T"/>
    <n v="0"/>
    <n v="200"/>
    <n v="200"/>
    <n v="0"/>
    <n v="0"/>
  </r>
  <r>
    <n v="1190"/>
    <d v="2016-02-28T00:00:00"/>
    <x v="426"/>
    <x v="0"/>
    <s v="T"/>
    <n v="3500"/>
    <n v="0"/>
    <n v="1000"/>
    <n v="2500"/>
    <n v="5428500"/>
  </r>
  <r>
    <n v="1191"/>
    <d v="2016-02-28T00:00:00"/>
    <x v="427"/>
    <x v="0"/>
    <s v="T"/>
    <n v="0"/>
    <n v="0"/>
    <n v="0"/>
    <n v="0"/>
    <n v="0"/>
  </r>
  <r>
    <n v="1192"/>
    <d v="2016-02-28T00:00:00"/>
    <x v="428"/>
    <x v="0"/>
    <s v="I"/>
    <n v="55"/>
    <n v="50"/>
    <n v="85"/>
    <n v="20"/>
    <n v="1232000.0000000002"/>
  </r>
  <r>
    <n v="1193"/>
    <d v="2016-02-28T00:00:00"/>
    <x v="429"/>
    <x v="0"/>
    <s v="I"/>
    <n v="0"/>
    <n v="45"/>
    <n v="45"/>
    <n v="0"/>
    <n v="0"/>
  </r>
  <r>
    <n v="1194"/>
    <d v="2016-02-28T00:00:00"/>
    <x v="430"/>
    <x v="0"/>
    <s v="T"/>
    <n v="1500"/>
    <n v="0"/>
    <n v="480"/>
    <n v="1020"/>
    <n v="418506"/>
  </r>
  <r>
    <n v="1195"/>
    <d v="2016-02-28T00:00:00"/>
    <x v="431"/>
    <x v="0"/>
    <s v="T"/>
    <n v="50"/>
    <n v="0"/>
    <n v="0"/>
    <n v="50"/>
    <n v="137500"/>
  </r>
  <r>
    <n v="1196"/>
    <d v="2016-02-28T00:00:00"/>
    <x v="432"/>
    <x v="0"/>
    <s v="T"/>
    <n v="0"/>
    <n v="0"/>
    <n v="0"/>
    <n v="0"/>
    <n v="0"/>
  </r>
  <r>
    <n v="1197"/>
    <d v="2016-02-28T00:00:00"/>
    <x v="765"/>
    <x v="0"/>
    <s v="T"/>
    <n v="6000"/>
    <n v="0"/>
    <n v="4900"/>
    <n v="1100"/>
    <n v="930598.90000000014"/>
  </r>
  <r>
    <n v="1198"/>
    <d v="2016-02-28T00:00:00"/>
    <x v="433"/>
    <x v="0"/>
    <s v="I"/>
    <n v="0"/>
    <n v="0"/>
    <n v="0"/>
    <n v="0"/>
    <n v="0"/>
  </r>
  <r>
    <n v="1199"/>
    <d v="2016-02-28T00:00:00"/>
    <x v="434"/>
    <x v="0"/>
    <s v="I"/>
    <n v="1596"/>
    <n v="0"/>
    <n v="432"/>
    <n v="1164"/>
    <n v="83097960"/>
  </r>
  <r>
    <n v="1200"/>
    <d v="2016-02-28T00:00:00"/>
    <x v="435"/>
    <x v="0"/>
    <s v="I"/>
    <n v="170"/>
    <n v="0"/>
    <n v="140"/>
    <n v="30"/>
    <n v="3300000.0000000005"/>
  </r>
  <r>
    <n v="1201"/>
    <d v="2016-02-28T00:00:00"/>
    <x v="436"/>
    <x v="0"/>
    <s v="I"/>
    <n v="20"/>
    <n v="500"/>
    <n v="380"/>
    <n v="140"/>
    <n v="11948244"/>
  </r>
  <r>
    <n v="1202"/>
    <d v="2016-02-28T00:00:00"/>
    <x v="437"/>
    <x v="0"/>
    <s v="I"/>
    <n v="40"/>
    <n v="0"/>
    <n v="28"/>
    <n v="12"/>
    <n v="110399995.20000002"/>
  </r>
  <r>
    <n v="1203"/>
    <d v="2016-02-28T00:00:00"/>
    <x v="438"/>
    <x v="0"/>
    <s v="I"/>
    <n v="38"/>
    <n v="0"/>
    <n v="9"/>
    <n v="29"/>
    <n v="14818985.500000002"/>
  </r>
  <r>
    <n v="1204"/>
    <d v="2016-02-28T00:00:00"/>
    <x v="439"/>
    <x v="0"/>
    <s v="S"/>
    <n v="0"/>
    <n v="0"/>
    <n v="0"/>
    <n v="0"/>
    <n v="0"/>
  </r>
  <r>
    <n v="1205"/>
    <d v="2016-02-28T00:00:00"/>
    <x v="440"/>
    <x v="0"/>
    <s v="O"/>
    <n v="90"/>
    <n v="0"/>
    <n v="0"/>
    <n v="90"/>
    <n v="43164"/>
  </r>
  <r>
    <n v="1206"/>
    <d v="2016-02-28T00:00:00"/>
    <x v="766"/>
    <x v="0"/>
    <s v="I"/>
    <n v="0"/>
    <n v="30"/>
    <n v="0"/>
    <n v="30"/>
    <n v="44999999.88000001"/>
  </r>
  <r>
    <n v="1207"/>
    <d v="2016-02-28T00:00:00"/>
    <x v="441"/>
    <x v="0"/>
    <s v="I"/>
    <n v="85"/>
    <n v="100"/>
    <n v="185"/>
    <n v="0"/>
    <n v="0"/>
  </r>
  <r>
    <n v="1208"/>
    <d v="2016-02-28T00:00:00"/>
    <x v="442"/>
    <x v="0"/>
    <s v="T"/>
    <n v="650"/>
    <n v="150"/>
    <n v="0"/>
    <n v="800"/>
    <n v="320320"/>
  </r>
  <r>
    <n v="1209"/>
    <d v="2016-02-28T00:00:00"/>
    <x v="767"/>
    <x v="0"/>
    <s v="T"/>
    <n v="0"/>
    <n v="700"/>
    <n v="200"/>
    <n v="500"/>
    <n v="325000.5"/>
  </r>
  <r>
    <n v="1210"/>
    <d v="2016-02-28T00:00:00"/>
    <x v="443"/>
    <x v="0"/>
    <s v="T"/>
    <n v="0"/>
    <n v="420"/>
    <n v="420"/>
    <n v="0"/>
    <n v="0"/>
  </r>
  <r>
    <n v="1211"/>
    <d v="2016-02-28T00:00:00"/>
    <x v="444"/>
    <x v="0"/>
    <s v="T"/>
    <n v="6210"/>
    <n v="0"/>
    <n v="6210"/>
    <n v="0"/>
    <n v="0"/>
  </r>
  <r>
    <n v="1212"/>
    <d v="2016-02-28T00:00:00"/>
    <x v="445"/>
    <x v="0"/>
    <s v="I"/>
    <n v="1318"/>
    <n v="0"/>
    <n v="1318"/>
    <n v="0"/>
    <n v="0"/>
  </r>
  <r>
    <n v="1213"/>
    <d v="2016-02-28T00:00:00"/>
    <x v="768"/>
    <x v="0"/>
    <s v="I"/>
    <n v="0"/>
    <n v="3000"/>
    <n v="1450"/>
    <n v="1550"/>
    <n v="37199996.900000006"/>
  </r>
  <r>
    <n v="1214"/>
    <d v="2016-02-28T00:00:00"/>
    <x v="446"/>
    <x v="0"/>
    <s v="I"/>
    <n v="2018"/>
    <n v="4100"/>
    <n v="4208"/>
    <n v="1910"/>
    <n v="4584382.0000000009"/>
  </r>
  <r>
    <n v="1215"/>
    <d v="2016-02-28T00:00:00"/>
    <x v="447"/>
    <x v="0"/>
    <s v="T"/>
    <n v="0"/>
    <n v="5400"/>
    <n v="2940"/>
    <n v="2460"/>
    <n v="1761362.46"/>
  </r>
  <r>
    <n v="1216"/>
    <d v="2016-02-28T00:00:00"/>
    <x v="448"/>
    <x v="0"/>
    <s v="T"/>
    <n v="8490"/>
    <n v="0"/>
    <n v="6090"/>
    <n v="2400"/>
    <n v="2853840.0000000005"/>
  </r>
  <r>
    <n v="1217"/>
    <d v="2016-02-28T00:00:00"/>
    <x v="449"/>
    <x v="0"/>
    <s v="S"/>
    <n v="4"/>
    <n v="0"/>
    <n v="0"/>
    <n v="4"/>
    <n v="183422.80000000002"/>
  </r>
  <r>
    <n v="1218"/>
    <d v="2016-02-28T00:00:00"/>
    <x v="450"/>
    <x v="0"/>
    <s v="T"/>
    <n v="50"/>
    <n v="0"/>
    <n v="0"/>
    <n v="50"/>
    <n v="198000.00000000003"/>
  </r>
  <r>
    <n v="1219"/>
    <d v="2016-02-28T00:00:00"/>
    <x v="451"/>
    <x v="0"/>
    <s v="T"/>
    <n v="1500"/>
    <n v="1200"/>
    <n v="600"/>
    <n v="2100"/>
    <n v="598290.00000000012"/>
  </r>
  <r>
    <n v="1220"/>
    <d v="2016-02-28T00:00:00"/>
    <x v="452"/>
    <x v="0"/>
    <s v="T"/>
    <n v="60"/>
    <n v="0"/>
    <n v="60"/>
    <n v="0"/>
    <n v="0"/>
  </r>
  <r>
    <n v="1221"/>
    <d v="2016-02-28T00:00:00"/>
    <x v="453"/>
    <x v="0"/>
    <s v="T"/>
    <n v="90"/>
    <n v="0"/>
    <n v="90"/>
    <n v="0"/>
    <n v="0"/>
  </r>
  <r>
    <n v="1222"/>
    <d v="2016-02-28T00:00:00"/>
    <x v="454"/>
    <x v="0"/>
    <s v="I"/>
    <n v="21979"/>
    <n v="0"/>
    <n v="9816"/>
    <n v="12163"/>
    <n v="48299273.000000007"/>
  </r>
  <r>
    <n v="1223"/>
    <d v="2016-02-28T00:00:00"/>
    <x v="769"/>
    <x v="0"/>
    <s v="I"/>
    <n v="50"/>
    <n v="0"/>
    <n v="10"/>
    <n v="40"/>
    <n v="32000000.120000001"/>
  </r>
  <r>
    <n v="1224"/>
    <d v="2016-02-28T00:00:00"/>
    <x v="770"/>
    <x v="0"/>
    <s v="I"/>
    <n v="50"/>
    <n v="0"/>
    <n v="10"/>
    <n v="40"/>
    <n v="15999999.840000002"/>
  </r>
  <r>
    <n v="1225"/>
    <d v="2016-02-28T00:00:00"/>
    <x v="455"/>
    <x v="0"/>
    <s v="I"/>
    <n v="1900"/>
    <n v="0"/>
    <n v="750"/>
    <n v="1150"/>
    <n v="2530000"/>
  </r>
  <r>
    <n v="1226"/>
    <d v="2016-02-28T00:00:00"/>
    <x v="771"/>
    <x v="0"/>
    <s v="I"/>
    <n v="206"/>
    <n v="413"/>
    <n v="120"/>
    <n v="499"/>
    <n v="249499997.50500003"/>
  </r>
  <r>
    <n v="1227"/>
    <d v="2016-02-28T00:00:00"/>
    <x v="772"/>
    <x v="0"/>
    <s v="I"/>
    <n v="206"/>
    <n v="413"/>
    <n v="120"/>
    <n v="499"/>
    <n v="99799999.002000004"/>
  </r>
  <r>
    <n v="1228"/>
    <d v="2016-02-28T00:00:00"/>
    <x v="456"/>
    <x v="0"/>
    <s v="I"/>
    <n v="0"/>
    <n v="3"/>
    <n v="3"/>
    <n v="0"/>
    <n v="0"/>
  </r>
  <r>
    <n v="1229"/>
    <d v="2016-02-28T00:00:00"/>
    <x v="457"/>
    <x v="0"/>
    <s v="I"/>
    <n v="0"/>
    <n v="2"/>
    <n v="2"/>
    <n v="0"/>
    <n v="0"/>
  </r>
  <r>
    <n v="1230"/>
    <d v="2016-02-28T00:00:00"/>
    <x v="458"/>
    <x v="0"/>
    <s v="I"/>
    <n v="0"/>
    <n v="20"/>
    <n v="20"/>
    <n v="0"/>
    <n v="0"/>
  </r>
  <r>
    <n v="1231"/>
    <d v="2016-02-28T00:00:00"/>
    <x v="459"/>
    <x v="0"/>
    <s v="I"/>
    <n v="5"/>
    <n v="60"/>
    <n v="35"/>
    <n v="30"/>
    <n v="1125003.0000000002"/>
  </r>
  <r>
    <n v="1232"/>
    <d v="2016-02-28T00:00:00"/>
    <x v="460"/>
    <x v="0"/>
    <s v="T"/>
    <n v="450"/>
    <n v="0"/>
    <n v="450"/>
    <n v="0"/>
    <n v="0"/>
  </r>
  <r>
    <n v="1233"/>
    <d v="2016-02-28T00:00:00"/>
    <x v="461"/>
    <x v="0"/>
    <s v="T"/>
    <n v="12"/>
    <n v="0"/>
    <n v="12"/>
    <n v="0"/>
    <n v="0"/>
  </r>
  <r>
    <n v="1234"/>
    <d v="2016-02-28T00:00:00"/>
    <x v="462"/>
    <x v="0"/>
    <s v="I"/>
    <n v="0"/>
    <n v="0"/>
    <n v="0"/>
    <n v="0"/>
    <n v="0"/>
  </r>
  <r>
    <n v="1235"/>
    <d v="2016-02-28T00:00:00"/>
    <x v="463"/>
    <x v="0"/>
    <s v="T"/>
    <n v="50"/>
    <n v="0"/>
    <n v="50"/>
    <n v="0"/>
    <n v="0"/>
  </r>
  <r>
    <n v="1236"/>
    <d v="2016-02-28T00:00:00"/>
    <x v="773"/>
    <x v="0"/>
    <s v="I"/>
    <n v="15"/>
    <n v="0"/>
    <n v="0"/>
    <n v="15"/>
    <n v="0"/>
  </r>
  <r>
    <n v="1237"/>
    <d v="2016-02-28T00:00:00"/>
    <x v="465"/>
    <x v="0"/>
    <s v="I"/>
    <n v="497"/>
    <n v="1200"/>
    <n v="1697"/>
    <n v="0"/>
    <n v="0"/>
  </r>
  <r>
    <n v="1238"/>
    <d v="2016-02-28T00:00:00"/>
    <x v="466"/>
    <x v="0"/>
    <s v="S"/>
    <n v="736"/>
    <n v="0"/>
    <n v="497"/>
    <n v="239"/>
    <n v="343610.3"/>
  </r>
  <r>
    <n v="1239"/>
    <d v="2016-02-28T00:00:00"/>
    <x v="467"/>
    <x v="0"/>
    <s v="T"/>
    <n v="64800"/>
    <n v="0"/>
    <n v="41900"/>
    <n v="22900"/>
    <n v="2040390.0000000002"/>
  </r>
  <r>
    <n v="1240"/>
    <d v="2016-02-28T00:00:00"/>
    <x v="468"/>
    <x v="0"/>
    <s v="U"/>
    <n v="9"/>
    <n v="0"/>
    <n v="0"/>
    <n v="9"/>
    <n v="355093.2"/>
  </r>
  <r>
    <n v="1241"/>
    <d v="2016-02-28T00:00:00"/>
    <x v="469"/>
    <x v="0"/>
    <s v="U"/>
    <n v="5"/>
    <n v="0"/>
    <n v="2"/>
    <n v="3"/>
    <n v="130330.20000000001"/>
  </r>
  <r>
    <n v="1242"/>
    <d v="2016-02-28T00:00:00"/>
    <x v="470"/>
    <x v="0"/>
    <s v="T"/>
    <n v="0"/>
    <n v="0"/>
    <n v="0"/>
    <n v="0"/>
    <n v="0"/>
  </r>
  <r>
    <n v="1243"/>
    <d v="2016-02-28T00:00:00"/>
    <x v="774"/>
    <x v="0"/>
    <s v="I"/>
    <n v="0"/>
    <n v="20"/>
    <n v="10"/>
    <n v="10"/>
    <n v="9158100.0500000007"/>
  </r>
  <r>
    <n v="1244"/>
    <d v="2016-02-28T00:00:00"/>
    <x v="471"/>
    <x v="0"/>
    <s v="I"/>
    <n v="14"/>
    <n v="19"/>
    <n v="33"/>
    <n v="0"/>
    <n v="0"/>
  </r>
  <r>
    <n v="1245"/>
    <d v="2016-02-28T00:00:00"/>
    <x v="472"/>
    <x v="0"/>
    <s v="I"/>
    <n v="0"/>
    <n v="59"/>
    <n v="59"/>
    <n v="0"/>
    <n v="0"/>
  </r>
  <r>
    <n v="1246"/>
    <d v="2016-02-28T00:00:00"/>
    <x v="473"/>
    <x v="0"/>
    <s v="I"/>
    <n v="10"/>
    <n v="0"/>
    <n v="10"/>
    <n v="0"/>
    <n v="0"/>
  </r>
  <r>
    <n v="1247"/>
    <d v="2016-02-28T00:00:00"/>
    <x v="474"/>
    <x v="0"/>
    <s v="I"/>
    <n v="4320"/>
    <n v="0"/>
    <n v="1540"/>
    <n v="2780"/>
    <n v="8219904.0000000009"/>
  </r>
  <r>
    <n v="1248"/>
    <d v="2016-02-28T00:00:00"/>
    <x v="475"/>
    <x v="0"/>
    <s v="I"/>
    <n v="1860"/>
    <n v="1000"/>
    <n v="1320"/>
    <n v="1540"/>
    <n v="31184846.000000004"/>
  </r>
  <r>
    <n v="1249"/>
    <d v="2016-02-28T00:00:00"/>
    <x v="476"/>
    <x v="0"/>
    <s v="T"/>
    <n v="1600"/>
    <n v="45600"/>
    <n v="7700"/>
    <n v="39500"/>
    <n v="5257450.0000000009"/>
  </r>
  <r>
    <n v="1250"/>
    <d v="2016-02-28T00:00:00"/>
    <x v="477"/>
    <x v="0"/>
    <s v="I"/>
    <n v="0"/>
    <n v="4800"/>
    <n v="1800"/>
    <n v="3000"/>
    <n v="10249800.000000002"/>
  </r>
  <r>
    <n v="1251"/>
    <d v="2016-02-28T00:00:00"/>
    <x v="478"/>
    <x v="0"/>
    <s v="I"/>
    <n v="2310"/>
    <n v="0"/>
    <n v="600"/>
    <n v="1710"/>
    <n v="5842386.0000000009"/>
  </r>
  <r>
    <n v="1252"/>
    <d v="2016-02-28T00:00:00"/>
    <x v="479"/>
    <x v="0"/>
    <s v="I"/>
    <n v="0"/>
    <n v="0"/>
    <n v="0"/>
    <n v="0"/>
    <n v="0"/>
  </r>
  <r>
    <n v="1253"/>
    <d v="2016-02-28T00:00:00"/>
    <x v="480"/>
    <x v="0"/>
    <s v="T"/>
    <n v="300"/>
    <n v="0"/>
    <n v="300"/>
    <n v="0"/>
    <n v="0"/>
  </r>
  <r>
    <n v="1254"/>
    <d v="2016-02-28T00:00:00"/>
    <x v="481"/>
    <x v="0"/>
    <s v="I"/>
    <n v="0"/>
    <n v="0"/>
    <n v="0"/>
    <n v="0"/>
    <n v="0"/>
  </r>
  <r>
    <n v="1255"/>
    <d v="2016-02-28T00:00:00"/>
    <x v="482"/>
    <x v="0"/>
    <s v="I"/>
    <n v="0"/>
    <n v="0"/>
    <n v="0"/>
    <n v="0"/>
    <n v="0"/>
  </r>
  <r>
    <n v="1256"/>
    <d v="2016-02-28T00:00:00"/>
    <x v="483"/>
    <x v="0"/>
    <s v="I"/>
    <n v="5"/>
    <n v="0"/>
    <n v="0"/>
    <n v="5"/>
    <n v="25410"/>
  </r>
  <r>
    <n v="1257"/>
    <d v="2016-02-28T00:00:00"/>
    <x v="484"/>
    <x v="0"/>
    <s v="T"/>
    <n v="150"/>
    <n v="0"/>
    <n v="0"/>
    <n v="150"/>
    <n v="16500.000000000004"/>
  </r>
  <r>
    <n v="1258"/>
    <d v="2016-02-28T00:00:00"/>
    <x v="775"/>
    <x v="0"/>
    <s v="I"/>
    <n v="0"/>
    <n v="50"/>
    <n v="0"/>
    <n v="50"/>
    <n v="74999999.800000012"/>
  </r>
  <r>
    <n v="1259"/>
    <d v="2016-02-28T00:00:00"/>
    <x v="485"/>
    <x v="0"/>
    <s v="I"/>
    <n v="112"/>
    <n v="0"/>
    <n v="24"/>
    <n v="88"/>
    <n v="85535964.800000012"/>
  </r>
  <r>
    <n v="1260"/>
    <d v="2016-02-28T00:00:00"/>
    <x v="486"/>
    <x v="0"/>
    <s v="I"/>
    <n v="516"/>
    <n v="0"/>
    <n v="210"/>
    <n v="306"/>
    <n v="30599969.400000002"/>
  </r>
  <r>
    <n v="1261"/>
    <d v="2016-02-28T00:00:00"/>
    <x v="487"/>
    <x v="0"/>
    <s v="I"/>
    <n v="2418"/>
    <n v="1920"/>
    <n v="1533"/>
    <n v="2805"/>
    <n v="5751372"/>
  </r>
  <r>
    <n v="1262"/>
    <d v="2016-02-28T00:00:00"/>
    <x v="488"/>
    <x v="0"/>
    <s v="I"/>
    <n v="45"/>
    <n v="0"/>
    <n v="45"/>
    <n v="0"/>
    <n v="0"/>
  </r>
  <r>
    <n v="1263"/>
    <d v="2016-02-28T00:00:00"/>
    <x v="489"/>
    <x v="0"/>
    <s v="T"/>
    <n v="0"/>
    <n v="420"/>
    <n v="420"/>
    <n v="0"/>
    <n v="0"/>
  </r>
  <r>
    <n v="1264"/>
    <d v="2016-02-28T00:00:00"/>
    <x v="490"/>
    <x v="0"/>
    <s v="T"/>
    <n v="240"/>
    <n v="720"/>
    <n v="600"/>
    <n v="360"/>
    <n v="4656960.0000000009"/>
  </r>
  <r>
    <n v="1265"/>
    <d v="2016-02-28T00:00:00"/>
    <x v="491"/>
    <x v="0"/>
    <s v="T"/>
    <n v="60"/>
    <n v="0"/>
    <n v="0"/>
    <n v="60"/>
    <n v="138006.00000000003"/>
  </r>
  <r>
    <n v="1266"/>
    <d v="2016-02-28T00:00:00"/>
    <x v="492"/>
    <x v="0"/>
    <s v="T"/>
    <n v="25000"/>
    <n v="50000"/>
    <n v="14000"/>
    <n v="61000"/>
    <n v="8723000"/>
  </r>
  <r>
    <n v="1267"/>
    <d v="2016-02-28T00:00:00"/>
    <x v="493"/>
    <x v="0"/>
    <s v="T"/>
    <n v="100"/>
    <n v="0"/>
    <n v="100"/>
    <n v="0"/>
    <n v="0"/>
  </r>
  <r>
    <n v="1268"/>
    <d v="2016-02-28T00:00:00"/>
    <x v="494"/>
    <x v="0"/>
    <s v="T"/>
    <n v="300"/>
    <n v="0"/>
    <n v="60"/>
    <n v="240"/>
    <n v="628320"/>
  </r>
  <r>
    <n v="1269"/>
    <d v="2016-02-28T00:00:00"/>
    <x v="495"/>
    <x v="0"/>
    <s v="O"/>
    <n v="0"/>
    <n v="0"/>
    <n v="0"/>
    <n v="0"/>
    <n v="0"/>
  </r>
  <r>
    <n v="1270"/>
    <d v="2016-02-28T00:00:00"/>
    <x v="496"/>
    <x v="0"/>
    <s v="T"/>
    <n v="150"/>
    <n v="100"/>
    <n v="0"/>
    <n v="250"/>
    <n v="2791800"/>
  </r>
  <r>
    <n v="1271"/>
    <d v="2016-02-28T00:00:00"/>
    <x v="497"/>
    <x v="0"/>
    <s v="T"/>
    <n v="500"/>
    <n v="100"/>
    <n v="300"/>
    <n v="300"/>
    <n v="6449850"/>
  </r>
  <r>
    <n v="1272"/>
    <d v="2016-02-28T00:00:00"/>
    <x v="498"/>
    <x v="0"/>
    <s v="T"/>
    <n v="12300"/>
    <n v="0"/>
    <n v="12300"/>
    <n v="0"/>
    <n v="0"/>
  </r>
  <r>
    <n v="1273"/>
    <d v="2016-02-28T00:00:00"/>
    <x v="499"/>
    <x v="0"/>
    <s v="T"/>
    <n v="4650"/>
    <n v="0"/>
    <n v="1200"/>
    <n v="3450"/>
    <n v="1100550"/>
  </r>
  <r>
    <n v="1274"/>
    <d v="2016-02-28T00:00:00"/>
    <x v="500"/>
    <x v="0"/>
    <s v="I"/>
    <n v="0"/>
    <n v="500"/>
    <n v="210"/>
    <n v="290"/>
    <n v="23792296.000000004"/>
  </r>
  <r>
    <n v="1275"/>
    <d v="2016-02-28T00:00:00"/>
    <x v="501"/>
    <x v="0"/>
    <s v="T"/>
    <n v="140"/>
    <n v="0"/>
    <n v="0"/>
    <n v="140"/>
    <n v="831600.00000000012"/>
  </r>
  <r>
    <n v="1276"/>
    <d v="2016-02-28T00:00:00"/>
    <x v="776"/>
    <x v="0"/>
    <s v="O"/>
    <n v="6720"/>
    <n v="0"/>
    <n v="850"/>
    <n v="5870"/>
    <n v="16917340.000000004"/>
  </r>
  <r>
    <n v="1277"/>
    <d v="2016-02-28T00:00:00"/>
    <x v="502"/>
    <x v="0"/>
    <s v="T"/>
    <n v="112"/>
    <n v="0"/>
    <n v="0"/>
    <n v="112"/>
    <n v="2023999.824"/>
  </r>
  <r>
    <n v="1278"/>
    <d v="2016-02-28T00:00:00"/>
    <x v="503"/>
    <x v="0"/>
    <s v="T"/>
    <n v="600"/>
    <n v="0"/>
    <n v="0"/>
    <n v="600"/>
    <n v="1320000"/>
  </r>
  <r>
    <n v="1279"/>
    <d v="2016-02-28T00:00:00"/>
    <x v="504"/>
    <x v="0"/>
    <s v="T"/>
    <n v="0"/>
    <n v="0"/>
    <n v="0"/>
    <n v="0"/>
    <n v="0"/>
  </r>
  <r>
    <n v="1280"/>
    <d v="2016-02-28T00:00:00"/>
    <x v="505"/>
    <x v="0"/>
    <s v="N"/>
    <n v="0"/>
    <n v="100"/>
    <n v="100"/>
    <n v="0"/>
    <n v="0"/>
  </r>
  <r>
    <n v="1281"/>
    <d v="2016-02-28T00:00:00"/>
    <x v="506"/>
    <x v="0"/>
    <s v="N"/>
    <n v="0"/>
    <n v="2"/>
    <n v="0"/>
    <n v="2"/>
    <n v="185999.00000000003"/>
  </r>
  <r>
    <n v="1282"/>
    <d v="2016-02-28T00:00:00"/>
    <x v="507"/>
    <x v="0"/>
    <s v="I"/>
    <n v="0"/>
    <n v="0"/>
    <n v="0"/>
    <n v="0"/>
    <n v="0"/>
  </r>
  <r>
    <n v="1283"/>
    <d v="2016-02-28T00:00:00"/>
    <x v="508"/>
    <x v="0"/>
    <s v="T"/>
    <n v="28"/>
    <n v="0"/>
    <n v="28"/>
    <n v="0"/>
    <n v="0"/>
  </r>
  <r>
    <n v="1284"/>
    <d v="2016-02-28T00:00:00"/>
    <x v="509"/>
    <x v="0"/>
    <s v="T"/>
    <n v="2300"/>
    <n v="0"/>
    <n v="2100"/>
    <n v="200"/>
    <n v="41140"/>
  </r>
  <r>
    <n v="1285"/>
    <d v="2016-02-28T00:00:00"/>
    <x v="510"/>
    <x v="0"/>
    <s v="I"/>
    <n v="3600"/>
    <n v="0"/>
    <n v="1115"/>
    <n v="2485"/>
    <n v="129220745.5"/>
  </r>
  <r>
    <n v="1286"/>
    <d v="2016-02-28T00:00:00"/>
    <x v="511"/>
    <x v="0"/>
    <s v="T"/>
    <n v="60"/>
    <n v="0"/>
    <n v="0"/>
    <n v="60"/>
    <n v="60780.060000000005"/>
  </r>
  <r>
    <n v="1287"/>
    <d v="2016-02-28T00:00:00"/>
    <x v="512"/>
    <x v="0"/>
    <s v="T"/>
    <n v="10800"/>
    <n v="0"/>
    <n v="4400"/>
    <n v="6400"/>
    <n v="3710080.0000000005"/>
  </r>
  <r>
    <n v="1288"/>
    <d v="2016-02-28T00:00:00"/>
    <x v="513"/>
    <x v="0"/>
    <s v="T"/>
    <n v="5600"/>
    <n v="40000"/>
    <n v="19200"/>
    <n v="26400"/>
    <n v="3165360"/>
  </r>
  <r>
    <n v="1289"/>
    <d v="2016-02-28T00:00:00"/>
    <x v="514"/>
    <x v="0"/>
    <s v="I"/>
    <n v="28900"/>
    <n v="1240"/>
    <n v="10775"/>
    <n v="19365"/>
    <n v="22068354.000000004"/>
  </r>
  <r>
    <n v="1290"/>
    <d v="2016-02-28T00:00:00"/>
    <x v="515"/>
    <x v="0"/>
    <s v="T"/>
    <n v="5480"/>
    <n v="1600"/>
    <n v="7080"/>
    <n v="0"/>
    <n v="0"/>
  </r>
  <r>
    <n v="1291"/>
    <d v="2016-02-28T00:00:00"/>
    <x v="516"/>
    <x v="0"/>
    <s v="T"/>
    <n v="510"/>
    <n v="1140"/>
    <n v="540"/>
    <n v="1110"/>
    <n v="3943830.0000000005"/>
  </r>
  <r>
    <n v="1292"/>
    <d v="2016-02-28T00:00:00"/>
    <x v="517"/>
    <x v="0"/>
    <s v="I"/>
    <n v="269"/>
    <n v="60"/>
    <n v="126"/>
    <n v="203"/>
    <n v="28318459.400000002"/>
  </r>
  <r>
    <n v="1293"/>
    <d v="2016-02-28T00:00:00"/>
    <x v="518"/>
    <x v="0"/>
    <s v="S"/>
    <n v="0"/>
    <n v="0"/>
    <n v="0"/>
    <n v="0"/>
    <n v="0"/>
  </r>
  <r>
    <n v="1294"/>
    <d v="2016-02-28T00:00:00"/>
    <x v="519"/>
    <x v="0"/>
    <s v="I"/>
    <n v="240"/>
    <n v="0"/>
    <n v="240"/>
    <n v="0"/>
    <n v="0"/>
  </r>
  <r>
    <n v="1295"/>
    <d v="2016-02-28T00:00:00"/>
    <x v="520"/>
    <x v="0"/>
    <s v="I"/>
    <n v="50"/>
    <n v="0"/>
    <n v="15"/>
    <n v="35"/>
    <n v="2701160"/>
  </r>
  <r>
    <n v="1296"/>
    <d v="2016-02-28T00:00:00"/>
    <x v="521"/>
    <x v="0"/>
    <s v="T"/>
    <n v="400"/>
    <n v="0"/>
    <n v="400"/>
    <n v="0"/>
    <n v="0"/>
  </r>
  <r>
    <n v="1297"/>
    <d v="2016-02-28T00:00:00"/>
    <x v="522"/>
    <x v="0"/>
    <s v="S"/>
    <n v="12"/>
    <n v="0"/>
    <n v="0"/>
    <n v="12"/>
    <n v="255420"/>
  </r>
  <r>
    <n v="1298"/>
    <d v="2016-02-28T00:00:00"/>
    <x v="777"/>
    <x v="0"/>
    <s v="T"/>
    <n v="0"/>
    <n v="90"/>
    <n v="90"/>
    <n v="0"/>
    <n v="0"/>
  </r>
  <r>
    <n v="1299"/>
    <d v="2016-02-28T00:00:00"/>
    <x v="523"/>
    <x v="0"/>
    <s v="T"/>
    <n v="5100"/>
    <n v="0"/>
    <n v="1900"/>
    <n v="3200"/>
    <n v="1952016"/>
  </r>
  <r>
    <n v="1300"/>
    <d v="2016-02-28T00:00:00"/>
    <x v="524"/>
    <x v="0"/>
    <s v="T"/>
    <n v="8800"/>
    <n v="0"/>
    <n v="1500"/>
    <n v="7300"/>
    <n v="4818000"/>
  </r>
  <r>
    <n v="1301"/>
    <d v="2016-02-28T00:00:00"/>
    <x v="525"/>
    <x v="0"/>
    <s v="T"/>
    <n v="1800"/>
    <n v="0"/>
    <n v="990"/>
    <n v="810"/>
    <n v="3470845.9499999997"/>
  </r>
  <r>
    <n v="1302"/>
    <d v="2016-02-28T00:00:00"/>
    <x v="526"/>
    <x v="0"/>
    <s v="I"/>
    <n v="80"/>
    <n v="0"/>
    <n v="40"/>
    <n v="40"/>
    <n v="277200.00000000006"/>
  </r>
  <r>
    <n v="1303"/>
    <d v="2016-02-28T00:00:00"/>
    <x v="527"/>
    <x v="0"/>
    <s v="I"/>
    <n v="740"/>
    <n v="200"/>
    <n v="540"/>
    <n v="400"/>
    <n v="5060000.0000000009"/>
  </r>
  <r>
    <n v="1304"/>
    <d v="2016-02-28T00:00:00"/>
    <x v="528"/>
    <x v="0"/>
    <s v="I"/>
    <n v="50"/>
    <n v="0"/>
    <n v="0"/>
    <n v="50"/>
    <n v="400015.00000000006"/>
  </r>
  <r>
    <n v="1305"/>
    <d v="2016-02-28T00:00:00"/>
    <x v="529"/>
    <x v="0"/>
    <s v="I"/>
    <n v="2120"/>
    <n v="15000"/>
    <n v="15420"/>
    <n v="1700"/>
    <n v="6664119"/>
  </r>
  <r>
    <n v="1306"/>
    <d v="2016-02-28T00:00:00"/>
    <x v="530"/>
    <x v="0"/>
    <s v="T"/>
    <n v="3950"/>
    <n v="5000"/>
    <n v="3850"/>
    <n v="5100"/>
    <n v="5138760.0000000009"/>
  </r>
  <r>
    <n v="1307"/>
    <d v="2016-02-28T00:00:00"/>
    <x v="531"/>
    <x v="0"/>
    <s v="S"/>
    <n v="22"/>
    <n v="0"/>
    <n v="5"/>
    <n v="17"/>
    <n v="93500"/>
  </r>
  <r>
    <n v="1308"/>
    <d v="2016-02-28T00:00:00"/>
    <x v="532"/>
    <x v="0"/>
    <s v="T"/>
    <n v="4900"/>
    <n v="0"/>
    <n v="2000"/>
    <n v="2900"/>
    <n v="172260.00000000003"/>
  </r>
  <r>
    <n v="1309"/>
    <d v="2016-02-28T00:00:00"/>
    <x v="533"/>
    <x v="0"/>
    <s v="O"/>
    <n v="4"/>
    <n v="0"/>
    <n v="3"/>
    <n v="1"/>
    <n v="149218.30000000002"/>
  </r>
  <r>
    <n v="1310"/>
    <d v="2016-02-28T00:00:00"/>
    <x v="534"/>
    <x v="0"/>
    <s v="T"/>
    <n v="1800"/>
    <n v="0"/>
    <n v="0"/>
    <n v="1800"/>
    <n v="11979000.000000002"/>
  </r>
  <r>
    <n v="1311"/>
    <d v="2016-02-28T00:00:00"/>
    <x v="778"/>
    <x v="0"/>
    <s v="T"/>
    <n v="100"/>
    <n v="0"/>
    <n v="50"/>
    <n v="50"/>
    <n v="163799.9"/>
  </r>
  <r>
    <n v="1312"/>
    <d v="2016-02-28T00:00:00"/>
    <x v="535"/>
    <x v="0"/>
    <s v="T"/>
    <n v="4100"/>
    <n v="8000"/>
    <n v="2400"/>
    <n v="9700"/>
    <n v="417100970.00000006"/>
  </r>
  <r>
    <n v="1313"/>
    <d v="2016-02-28T00:00:00"/>
    <x v="536"/>
    <x v="0"/>
    <s v="T"/>
    <n v="3550"/>
    <n v="5950"/>
    <n v="1250"/>
    <n v="8250"/>
    <n v="98999175.000000015"/>
  </r>
  <r>
    <n v="1314"/>
    <d v="2016-02-28T00:00:00"/>
    <x v="537"/>
    <x v="0"/>
    <s v="S"/>
    <n v="5"/>
    <n v="0"/>
    <n v="5"/>
    <n v="0"/>
    <n v="0"/>
  </r>
  <r>
    <n v="1315"/>
    <d v="2016-02-28T00:00:00"/>
    <x v="538"/>
    <x v="0"/>
    <s v="U"/>
    <n v="3"/>
    <n v="0"/>
    <n v="0"/>
    <n v="3"/>
    <n v="379500.00000000006"/>
  </r>
  <r>
    <n v="1316"/>
    <d v="2016-02-28T00:00:00"/>
    <x v="539"/>
    <x v="0"/>
    <s v="U"/>
    <n v="0"/>
    <n v="50"/>
    <n v="25"/>
    <n v="25"/>
    <n v="286875.05"/>
  </r>
  <r>
    <n v="1317"/>
    <d v="2016-02-28T00:00:00"/>
    <x v="540"/>
    <x v="0"/>
    <s v="T"/>
    <n v="1600"/>
    <n v="0"/>
    <n v="1600"/>
    <n v="0"/>
    <n v="0"/>
  </r>
  <r>
    <n v="1318"/>
    <d v="2016-02-28T00:00:00"/>
    <x v="541"/>
    <x v="0"/>
    <s v="T"/>
    <n v="2240"/>
    <n v="0"/>
    <n v="924"/>
    <n v="1316"/>
    <n v="37505868.399999999"/>
  </r>
  <r>
    <n v="1319"/>
    <d v="2016-02-28T00:00:00"/>
    <x v="542"/>
    <x v="0"/>
    <s v="S"/>
    <n v="232"/>
    <n v="0"/>
    <n v="28"/>
    <n v="204"/>
    <n v="968286"/>
  </r>
  <r>
    <n v="1320"/>
    <d v="2016-02-28T00:00:00"/>
    <x v="779"/>
    <x v="0"/>
    <s v="S"/>
    <n v="12"/>
    <n v="0"/>
    <n v="10"/>
    <n v="2"/>
    <n v="11789.998000000001"/>
  </r>
  <r>
    <n v="1321"/>
    <d v="2016-02-28T00:00:00"/>
    <x v="543"/>
    <x v="0"/>
    <s v="T"/>
    <n v="4600"/>
    <n v="13100"/>
    <n v="4000"/>
    <n v="13700"/>
    <n v="6977410.0000000009"/>
  </r>
  <r>
    <n v="1322"/>
    <d v="2016-02-28T00:00:00"/>
    <x v="544"/>
    <x v="0"/>
    <s v="I"/>
    <n v="2450"/>
    <n v="1000"/>
    <n v="1760"/>
    <n v="1690"/>
    <n v="27885000"/>
  </r>
  <r>
    <n v="1323"/>
    <d v="2016-02-28T00:00:00"/>
    <x v="545"/>
    <x v="0"/>
    <s v="I"/>
    <n v="584"/>
    <n v="390"/>
    <n v="450"/>
    <n v="524"/>
    <n v="25183492.400000002"/>
  </r>
  <r>
    <n v="1324"/>
    <d v="2016-02-28T00:00:00"/>
    <x v="546"/>
    <x v="0"/>
    <s v="T"/>
    <n v="18200"/>
    <n v="0"/>
    <n v="10250"/>
    <n v="7950"/>
    <n v="6360063.6000000006"/>
  </r>
  <r>
    <n v="1325"/>
    <d v="2016-02-28T00:00:00"/>
    <x v="547"/>
    <x v="0"/>
    <s v="S"/>
    <n v="0"/>
    <n v="0"/>
    <n v="0"/>
    <n v="0"/>
    <n v="0"/>
  </r>
  <r>
    <n v="1326"/>
    <d v="2016-02-28T00:00:00"/>
    <x v="548"/>
    <x v="0"/>
    <s v="I"/>
    <n v="724"/>
    <n v="710"/>
    <n v="324"/>
    <n v="1110"/>
    <n v="42735000"/>
  </r>
  <r>
    <n v="1327"/>
    <d v="2016-02-28T00:00:00"/>
    <x v="549"/>
    <x v="0"/>
    <s v="I"/>
    <n v="15186"/>
    <n v="1920"/>
    <n v="3768"/>
    <n v="13338"/>
    <n v="39349767.600000001"/>
  </r>
  <r>
    <n v="1328"/>
    <d v="2016-02-28T00:00:00"/>
    <x v="550"/>
    <x v="0"/>
    <s v="I"/>
    <n v="1738"/>
    <n v="2600"/>
    <n v="1434"/>
    <n v="2904"/>
    <n v="46462548.000000007"/>
  </r>
  <r>
    <n v="1329"/>
    <d v="2016-02-28T00:00:00"/>
    <x v="551"/>
    <x v="0"/>
    <s v="I"/>
    <n v="10"/>
    <n v="0"/>
    <n v="0"/>
    <n v="10"/>
    <n v="1028500.0000000001"/>
  </r>
  <r>
    <n v="1330"/>
    <d v="2016-02-28T00:00:00"/>
    <x v="552"/>
    <x v="0"/>
    <s v="I"/>
    <n v="3856"/>
    <n v="6966"/>
    <n v="7588"/>
    <n v="3234"/>
    <n v="10672200.000000002"/>
  </r>
  <r>
    <n v="1331"/>
    <d v="2016-02-28T00:00:00"/>
    <x v="553"/>
    <x v="0"/>
    <s v="N"/>
    <n v="0"/>
    <n v="0"/>
    <n v="0"/>
    <n v="0"/>
    <n v="0"/>
  </r>
  <r>
    <n v="1332"/>
    <d v="2016-02-28T00:00:00"/>
    <x v="554"/>
    <x v="0"/>
    <s v="N"/>
    <n v="79"/>
    <n v="100"/>
    <n v="69"/>
    <n v="110"/>
    <n v="12466630.000000002"/>
  </r>
  <r>
    <n v="1333"/>
    <d v="2016-02-28T00:00:00"/>
    <x v="780"/>
    <x v="0"/>
    <s v="N"/>
    <n v="0"/>
    <n v="3"/>
    <n v="1"/>
    <n v="2"/>
    <n v="327549.99199999997"/>
  </r>
  <r>
    <n v="1334"/>
    <d v="2016-02-28T00:00:00"/>
    <x v="555"/>
    <x v="0"/>
    <s v="T"/>
    <n v="110"/>
    <n v="0"/>
    <n v="60"/>
    <n v="50"/>
    <n v="869550"/>
  </r>
  <r>
    <n v="1335"/>
    <d v="2016-02-28T00:00:00"/>
    <x v="556"/>
    <x v="0"/>
    <s v="T"/>
    <n v="140"/>
    <n v="0"/>
    <n v="140"/>
    <n v="0"/>
    <n v="0"/>
  </r>
  <r>
    <n v="1336"/>
    <d v="2016-02-28T00:00:00"/>
    <x v="557"/>
    <x v="0"/>
    <s v="T"/>
    <n v="130"/>
    <n v="0"/>
    <n v="130"/>
    <n v="0"/>
    <n v="0"/>
  </r>
  <r>
    <n v="1337"/>
    <d v="2016-02-28T00:00:00"/>
    <x v="558"/>
    <x v="0"/>
    <s v="I"/>
    <n v="134"/>
    <n v="75"/>
    <n v="2"/>
    <n v="207"/>
    <n v="91546785.000000015"/>
  </r>
  <r>
    <n v="1338"/>
    <d v="2016-02-28T00:00:00"/>
    <x v="559"/>
    <x v="0"/>
    <s v="T"/>
    <n v="5100"/>
    <n v="18000"/>
    <n v="2900"/>
    <n v="20200"/>
    <n v="3666300.0000000005"/>
  </r>
  <r>
    <n v="1339"/>
    <d v="2016-02-28T00:00:00"/>
    <x v="560"/>
    <x v="0"/>
    <s v="S"/>
    <n v="24"/>
    <n v="50"/>
    <n v="24"/>
    <n v="50"/>
    <n v="399950.10000000003"/>
  </r>
  <r>
    <n v="1340"/>
    <d v="2016-02-28T00:00:00"/>
    <x v="561"/>
    <x v="0"/>
    <s v="T"/>
    <n v="30"/>
    <n v="0"/>
    <n v="0"/>
    <n v="30"/>
    <n v="175560.00000000003"/>
  </r>
  <r>
    <n v="1341"/>
    <d v="2016-02-28T00:00:00"/>
    <x v="562"/>
    <x v="0"/>
    <s v="T"/>
    <n v="240"/>
    <n v="0"/>
    <n v="0"/>
    <n v="240"/>
    <n v="2488728"/>
  </r>
  <r>
    <n v="1342"/>
    <d v="2016-02-28T00:00:00"/>
    <x v="563"/>
    <x v="0"/>
    <s v="T"/>
    <n v="0"/>
    <n v="60"/>
    <n v="60"/>
    <n v="0"/>
    <n v="0"/>
  </r>
  <r>
    <n v="1343"/>
    <d v="2016-02-28T00:00:00"/>
    <x v="564"/>
    <x v="0"/>
    <s v="I"/>
    <n v="40"/>
    <n v="0"/>
    <n v="0"/>
    <n v="40"/>
    <n v="2200000.0000000005"/>
  </r>
  <r>
    <n v="1344"/>
    <d v="2016-02-28T00:00:00"/>
    <x v="565"/>
    <x v="0"/>
    <s v="T"/>
    <n v="16"/>
    <n v="0"/>
    <n v="16"/>
    <n v="0"/>
    <n v="0"/>
  </r>
  <r>
    <n v="1345"/>
    <d v="2016-02-28T00:00:00"/>
    <x v="566"/>
    <x v="0"/>
    <s v="T"/>
    <n v="0"/>
    <n v="0"/>
    <n v="0"/>
    <n v="0"/>
    <n v="0"/>
  </r>
  <r>
    <n v="1346"/>
    <d v="2016-02-28T00:00:00"/>
    <x v="567"/>
    <x v="0"/>
    <s v="T"/>
    <n v="0"/>
    <n v="21100"/>
    <n v="14000"/>
    <n v="7100"/>
    <n v="1202740"/>
  </r>
  <r>
    <n v="1347"/>
    <d v="2016-02-28T00:00:00"/>
    <x v="568"/>
    <x v="0"/>
    <s v="I"/>
    <n v="100"/>
    <n v="314"/>
    <n v="254"/>
    <n v="160"/>
    <n v="157439920.00000003"/>
  </r>
  <r>
    <n v="1348"/>
    <d v="2016-02-28T00:00:00"/>
    <x v="569"/>
    <x v="0"/>
    <s v="I"/>
    <n v="581"/>
    <n v="339"/>
    <n v="120"/>
    <n v="800"/>
    <n v="219648000"/>
  </r>
  <r>
    <n v="1349"/>
    <d v="2016-02-28T00:00:00"/>
    <x v="781"/>
    <x v="0"/>
    <s v="I"/>
    <n v="150"/>
    <n v="560"/>
    <n v="0"/>
    <n v="710"/>
    <n v="179630000.00000003"/>
  </r>
  <r>
    <n v="1350"/>
    <d v="2016-02-28T00:00:00"/>
    <x v="570"/>
    <x v="0"/>
    <s v="T"/>
    <n v="700"/>
    <n v="0"/>
    <n v="700"/>
    <n v="0"/>
    <n v="0"/>
  </r>
  <r>
    <n v="1351"/>
    <d v="2016-02-28T00:00:00"/>
    <x v="571"/>
    <x v="0"/>
    <s v="I"/>
    <n v="249"/>
    <n v="5000"/>
    <n v="1745"/>
    <n v="3504"/>
    <n v="45551299.200000003"/>
  </r>
  <r>
    <n v="1352"/>
    <d v="2016-02-28T00:00:00"/>
    <x v="572"/>
    <x v="0"/>
    <s v="T"/>
    <n v="0"/>
    <n v="28800"/>
    <n v="6100"/>
    <n v="22700"/>
    <n v="5793040"/>
  </r>
  <r>
    <n v="1353"/>
    <d v="2016-02-28T00:00:00"/>
    <x v="573"/>
    <x v="0"/>
    <s v="I"/>
    <n v="0"/>
    <n v="0"/>
    <n v="0"/>
    <n v="0"/>
    <n v="0"/>
  </r>
  <r>
    <n v="1354"/>
    <d v="2016-02-28T00:00:00"/>
    <x v="574"/>
    <x v="0"/>
    <s v="T"/>
    <n v="3000"/>
    <n v="0"/>
    <n v="3000"/>
    <n v="0"/>
    <n v="0"/>
  </r>
  <r>
    <n v="1355"/>
    <d v="2016-02-28T00:00:00"/>
    <x v="575"/>
    <x v="0"/>
    <s v="U"/>
    <n v="0"/>
    <n v="325"/>
    <n v="83"/>
    <n v="242"/>
    <n v="1548799.5160000001"/>
  </r>
  <r>
    <n v="1356"/>
    <d v="2016-02-28T00:00:00"/>
    <x v="782"/>
    <x v="0"/>
    <s v="I"/>
    <n v="0"/>
    <n v="1500"/>
    <n v="1160"/>
    <n v="340"/>
    <n v="2992000"/>
  </r>
  <r>
    <n v="1357"/>
    <d v="2016-02-28T00:00:00"/>
    <x v="576"/>
    <x v="0"/>
    <s v="I"/>
    <n v="6800"/>
    <n v="0"/>
    <n v="2910"/>
    <n v="3890"/>
    <n v="10885776"/>
  </r>
  <r>
    <n v="1358"/>
    <d v="2016-02-28T00:00:00"/>
    <x v="577"/>
    <x v="0"/>
    <s v="T"/>
    <n v="400"/>
    <n v="6000"/>
    <n v="6400"/>
    <n v="0"/>
    <n v="0"/>
  </r>
  <r>
    <n v="1359"/>
    <d v="2016-02-28T00:00:00"/>
    <x v="578"/>
    <x v="0"/>
    <s v="N"/>
    <n v="146"/>
    <n v="0"/>
    <n v="101"/>
    <n v="45"/>
    <n v="6177971.25"/>
  </r>
  <r>
    <n v="1360"/>
    <d v="2016-02-28T00:00:00"/>
    <x v="579"/>
    <x v="0"/>
    <s v="N"/>
    <n v="2040"/>
    <n v="0"/>
    <n v="480"/>
    <n v="1560"/>
    <n v="21632942.760000005"/>
  </r>
  <r>
    <n v="1361"/>
    <d v="2016-02-28T00:00:00"/>
    <x v="580"/>
    <x v="0"/>
    <s v="T"/>
    <n v="5100"/>
    <n v="0"/>
    <n v="2000"/>
    <n v="3100"/>
    <n v="2789380"/>
  </r>
  <r>
    <n v="1362"/>
    <d v="2016-02-28T00:00:00"/>
    <x v="581"/>
    <x v="0"/>
    <s v="T"/>
    <n v="6100"/>
    <n v="0"/>
    <n v="3000"/>
    <n v="3100"/>
    <n v="975260.00000000012"/>
  </r>
  <r>
    <n v="1363"/>
    <d v="2016-02-28T00:00:00"/>
    <x v="582"/>
    <x v="0"/>
    <s v="S"/>
    <n v="23"/>
    <n v="0"/>
    <n v="10"/>
    <n v="13"/>
    <n v="770641.3"/>
  </r>
  <r>
    <n v="1364"/>
    <d v="2016-02-28T00:00:00"/>
    <x v="583"/>
    <x v="0"/>
    <s v="T"/>
    <n v="2010"/>
    <n v="0"/>
    <n v="1020"/>
    <n v="990"/>
    <n v="8811099"/>
  </r>
  <r>
    <n v="1365"/>
    <d v="2016-02-28T00:00:00"/>
    <x v="783"/>
    <x v="0"/>
    <s v="T"/>
    <n v="1500"/>
    <n v="0"/>
    <n v="600"/>
    <n v="900"/>
    <n v="99000.000000000015"/>
  </r>
  <r>
    <n v="1366"/>
    <d v="2016-02-28T00:00:00"/>
    <x v="584"/>
    <x v="0"/>
    <s v="S"/>
    <n v="1"/>
    <n v="0"/>
    <n v="0"/>
    <n v="1"/>
    <n v="57475.000000000007"/>
  </r>
  <r>
    <n v="1367"/>
    <d v="2016-02-28T00:00:00"/>
    <x v="585"/>
    <x v="0"/>
    <s v="T"/>
    <n v="96"/>
    <n v="0"/>
    <n v="0"/>
    <n v="96"/>
    <n v="641520.00000000012"/>
  </r>
  <r>
    <n v="1368"/>
    <d v="2016-02-28T00:00:00"/>
    <x v="586"/>
    <x v="0"/>
    <s v="O"/>
    <n v="972"/>
    <n v="0"/>
    <n v="264"/>
    <n v="708"/>
    <n v="4279506.0000000009"/>
  </r>
  <r>
    <n v="1369"/>
    <d v="2016-02-28T00:00:00"/>
    <x v="587"/>
    <x v="0"/>
    <s v="I"/>
    <n v="2"/>
    <n v="5"/>
    <n v="4"/>
    <n v="3"/>
    <n v="9869999.9970000014"/>
  </r>
  <r>
    <n v="1370"/>
    <d v="2016-02-28T00:00:00"/>
    <x v="588"/>
    <x v="0"/>
    <s v="I"/>
    <n v="1116"/>
    <n v="0"/>
    <n v="298"/>
    <n v="818"/>
    <n v="2985536.4000000004"/>
  </r>
  <r>
    <n v="1371"/>
    <d v="2016-02-28T00:00:00"/>
    <x v="589"/>
    <x v="0"/>
    <s v="T"/>
    <n v="1400"/>
    <n v="1800"/>
    <n v="2200"/>
    <n v="1000"/>
    <n v="5390000"/>
  </r>
  <r>
    <n v="1372"/>
    <d v="2016-02-28T00:00:00"/>
    <x v="590"/>
    <x v="0"/>
    <s v="T"/>
    <n v="1020"/>
    <n v="0"/>
    <n v="800"/>
    <n v="220"/>
    <n v="89540.000000000015"/>
  </r>
  <r>
    <n v="1373"/>
    <d v="2016-02-28T00:00:00"/>
    <x v="784"/>
    <x v="0"/>
    <s v="I"/>
    <n v="0"/>
    <n v="1"/>
    <n v="1"/>
    <n v="0"/>
    <n v="0"/>
  </r>
  <r>
    <n v="1374"/>
    <d v="2016-02-28T00:00:00"/>
    <x v="591"/>
    <x v="0"/>
    <s v="N"/>
    <n v="5"/>
    <n v="20"/>
    <n v="14"/>
    <n v="11"/>
    <n v="1293598.9000000001"/>
  </r>
  <r>
    <n v="1375"/>
    <d v="2016-02-28T00:00:00"/>
    <x v="592"/>
    <x v="0"/>
    <s v="N"/>
    <n v="0"/>
    <n v="0"/>
    <n v="0"/>
    <n v="0"/>
    <n v="0"/>
  </r>
  <r>
    <n v="1376"/>
    <d v="2016-02-28T00:00:00"/>
    <x v="593"/>
    <x v="0"/>
    <s v="N"/>
    <n v="33"/>
    <n v="10"/>
    <n v="0"/>
    <n v="43"/>
    <n v="4751521.5000000009"/>
  </r>
  <r>
    <n v="1377"/>
    <d v="2016-02-28T00:00:00"/>
    <x v="594"/>
    <x v="0"/>
    <s v="T"/>
    <n v="8940"/>
    <n v="0"/>
    <n v="3900"/>
    <n v="5040"/>
    <n v="13376175.120000001"/>
  </r>
  <r>
    <n v="1378"/>
    <d v="2016-02-28T00:00:00"/>
    <x v="595"/>
    <x v="0"/>
    <s v="T"/>
    <n v="30"/>
    <n v="0"/>
    <n v="0"/>
    <n v="30"/>
    <n v="117249"/>
  </r>
  <r>
    <n v="1379"/>
    <d v="2016-02-28T00:00:00"/>
    <x v="596"/>
    <x v="0"/>
    <s v="I"/>
    <n v="10"/>
    <n v="10"/>
    <n v="0"/>
    <n v="20"/>
    <n v="53999990"/>
  </r>
  <r>
    <n v="1380"/>
    <d v="2016-02-28T00:00:00"/>
    <x v="597"/>
    <x v="0"/>
    <s v="I"/>
    <n v="47"/>
    <n v="40"/>
    <n v="35"/>
    <n v="52"/>
    <n v="25999974.000000004"/>
  </r>
  <r>
    <n v="1381"/>
    <d v="2016-02-28T00:00:00"/>
    <x v="785"/>
    <x v="0"/>
    <s v="U"/>
    <n v="150"/>
    <n v="0"/>
    <n v="0"/>
    <n v="150"/>
    <n v="7275000.1500000013"/>
  </r>
  <r>
    <n v="1382"/>
    <d v="2016-02-28T00:00:00"/>
    <x v="598"/>
    <x v="0"/>
    <s v="T"/>
    <n v="0"/>
    <n v="2800"/>
    <n v="2800"/>
    <n v="0"/>
    <n v="0"/>
  </r>
  <r>
    <n v="1383"/>
    <d v="2016-02-28T00:00:00"/>
    <x v="599"/>
    <x v="0"/>
    <s v="T"/>
    <n v="100"/>
    <n v="0"/>
    <n v="0"/>
    <n v="100"/>
    <n v="400950.00000000006"/>
  </r>
  <r>
    <n v="1384"/>
    <d v="2016-02-28T00:00:00"/>
    <x v="600"/>
    <x v="0"/>
    <s v="T"/>
    <n v="20"/>
    <n v="0"/>
    <n v="0"/>
    <n v="20"/>
    <n v="134291.30000000002"/>
  </r>
  <r>
    <n v="1385"/>
    <d v="2016-02-28T00:00:00"/>
    <x v="601"/>
    <x v="0"/>
    <s v="T"/>
    <n v="100"/>
    <n v="0"/>
    <n v="100"/>
    <n v="0"/>
    <n v="0"/>
  </r>
  <r>
    <n v="1386"/>
    <d v="2016-02-28T00:00:00"/>
    <x v="602"/>
    <x v="0"/>
    <s v="T"/>
    <n v="100"/>
    <n v="0"/>
    <n v="100"/>
    <n v="0"/>
    <n v="0"/>
  </r>
  <r>
    <n v="1387"/>
    <d v="2016-02-28T00:00:00"/>
    <x v="603"/>
    <x v="0"/>
    <s v="I"/>
    <n v="140"/>
    <n v="0"/>
    <n v="60"/>
    <n v="80"/>
    <n v="791824.00000000012"/>
  </r>
  <r>
    <n v="1388"/>
    <d v="2016-02-28T00:00:00"/>
    <x v="604"/>
    <x v="0"/>
    <s v="I"/>
    <n v="14"/>
    <n v="52"/>
    <n v="2"/>
    <n v="64"/>
    <n v="10879968"/>
  </r>
  <r>
    <n v="1389"/>
    <d v="2016-02-28T00:00:00"/>
    <x v="605"/>
    <x v="0"/>
    <s v="T"/>
    <n v="400"/>
    <n v="200"/>
    <n v="0"/>
    <n v="600"/>
    <n v="89100"/>
  </r>
  <r>
    <n v="1390"/>
    <d v="2016-02-28T00:00:00"/>
    <x v="606"/>
    <x v="0"/>
    <s v="T"/>
    <n v="8840"/>
    <n v="0"/>
    <n v="0"/>
    <n v="8840"/>
    <n v="7001280.0000000009"/>
  </r>
  <r>
    <n v="1391"/>
    <d v="2016-02-28T00:00:00"/>
    <x v="607"/>
    <x v="0"/>
    <s v="T"/>
    <n v="5300"/>
    <n v="2000"/>
    <n v="3700"/>
    <n v="3600"/>
    <n v="4086720"/>
  </r>
  <r>
    <n v="1392"/>
    <d v="2016-02-28T00:00:00"/>
    <x v="608"/>
    <x v="0"/>
    <s v="T"/>
    <n v="0"/>
    <n v="1500"/>
    <n v="500"/>
    <n v="1000"/>
    <n v="563200"/>
  </r>
  <r>
    <n v="1393"/>
    <d v="2016-02-28T00:00:00"/>
    <x v="609"/>
    <x v="0"/>
    <s v="T"/>
    <n v="50"/>
    <n v="0"/>
    <n v="50"/>
    <n v="0"/>
    <n v="0"/>
  </r>
  <r>
    <n v="1394"/>
    <d v="2016-02-28T00:00:00"/>
    <x v="786"/>
    <x v="0"/>
    <s v="T"/>
    <n v="0"/>
    <n v="600"/>
    <n v="600"/>
    <n v="0"/>
    <n v="0"/>
  </r>
  <r>
    <n v="1395"/>
    <d v="2016-02-28T00:00:00"/>
    <x v="610"/>
    <x v="0"/>
    <s v="S"/>
    <n v="9"/>
    <n v="0"/>
    <n v="0"/>
    <n v="9"/>
    <n v="536441.4"/>
  </r>
  <r>
    <n v="1396"/>
    <d v="2016-02-28T00:00:00"/>
    <x v="611"/>
    <x v="0"/>
    <s v="S"/>
    <n v="56"/>
    <n v="0"/>
    <n v="56"/>
    <n v="0"/>
    <n v="0"/>
  </r>
  <r>
    <n v="1397"/>
    <d v="2016-02-28T00:00:00"/>
    <x v="612"/>
    <x v="0"/>
    <s v="I"/>
    <n v="1990"/>
    <n v="100"/>
    <n v="1220"/>
    <n v="870"/>
    <n v="17400174"/>
  </r>
  <r>
    <n v="1398"/>
    <d v="2016-02-28T00:00:00"/>
    <x v="613"/>
    <x v="0"/>
    <s v="I"/>
    <n v="14150"/>
    <n v="0"/>
    <n v="4320"/>
    <n v="9830"/>
    <n v="37196720.000000007"/>
  </r>
  <r>
    <n v="1399"/>
    <d v="2016-02-28T00:00:00"/>
    <x v="614"/>
    <x v="0"/>
    <s v="T"/>
    <n v="1900"/>
    <n v="0"/>
    <n v="600"/>
    <n v="1300"/>
    <n v="343200"/>
  </r>
  <r>
    <n v="1400"/>
    <d v="2016-02-28T00:00:00"/>
    <x v="615"/>
    <x v="0"/>
    <s v="T"/>
    <n v="2500"/>
    <n v="0"/>
    <n v="1200"/>
    <n v="1300"/>
    <n v="526240"/>
  </r>
  <r>
    <n v="1401"/>
    <d v="2016-02-28T00:00:00"/>
    <x v="616"/>
    <x v="0"/>
    <s v="I"/>
    <n v="150"/>
    <n v="150"/>
    <n v="180"/>
    <n v="120"/>
    <n v="5082000"/>
  </r>
  <r>
    <n v="1402"/>
    <d v="2016-02-28T00:00:00"/>
    <x v="787"/>
    <x v="0"/>
    <s v="I"/>
    <n v="20"/>
    <n v="0"/>
    <n v="20"/>
    <n v="0"/>
    <n v="0"/>
  </r>
  <r>
    <n v="1403"/>
    <d v="2016-02-28T00:00:00"/>
    <x v="617"/>
    <x v="0"/>
    <s v="I"/>
    <n v="90"/>
    <n v="0"/>
    <n v="30"/>
    <n v="60"/>
    <n v="2250006.0000000005"/>
  </r>
  <r>
    <n v="1404"/>
    <d v="2016-02-28T00:00:00"/>
    <x v="618"/>
    <x v="0"/>
    <s v="I"/>
    <n v="441"/>
    <n v="100"/>
    <n v="190"/>
    <n v="351"/>
    <n v="3453664.5"/>
  </r>
  <r>
    <n v="1405"/>
    <d v="2016-02-28T00:00:00"/>
    <x v="619"/>
    <x v="0"/>
    <s v="S"/>
    <n v="990"/>
    <n v="400"/>
    <n v="665"/>
    <n v="725"/>
    <n v="9733487.5000000019"/>
  </r>
  <r>
    <n v="1406"/>
    <d v="2016-02-28T00:00:00"/>
    <x v="620"/>
    <x v="0"/>
    <s v="T"/>
    <n v="5000"/>
    <n v="0"/>
    <n v="500"/>
    <n v="4500"/>
    <n v="1905750.0000000002"/>
  </r>
  <r>
    <n v="1407"/>
    <d v="2016-02-28T00:00:00"/>
    <x v="621"/>
    <x v="0"/>
    <s v="T"/>
    <n v="960"/>
    <n v="0"/>
    <n v="960"/>
    <n v="0"/>
    <n v="0"/>
  </r>
  <r>
    <n v="1408"/>
    <d v="2016-02-28T00:00:00"/>
    <x v="622"/>
    <x v="0"/>
    <s v="I"/>
    <n v="1859"/>
    <n v="0"/>
    <n v="495"/>
    <n v="1364"/>
    <n v="102297272"/>
  </r>
  <r>
    <n v="1409"/>
    <d v="2016-02-28T00:00:00"/>
    <x v="623"/>
    <x v="0"/>
    <s v="O"/>
    <n v="30"/>
    <n v="0"/>
    <n v="20"/>
    <n v="10"/>
    <n v="113430.02"/>
  </r>
  <r>
    <n v="1410"/>
    <d v="2016-02-28T00:00:00"/>
    <x v="624"/>
    <x v="0"/>
    <s v="I"/>
    <n v="149"/>
    <n v="0"/>
    <n v="10"/>
    <n v="139"/>
    <n v="10123967.700000001"/>
  </r>
  <r>
    <n v="1411"/>
    <d v="2016-02-28T00:00:00"/>
    <x v="625"/>
    <x v="0"/>
    <s v="T"/>
    <n v="0"/>
    <n v="0"/>
    <n v="0"/>
    <n v="0"/>
    <n v="0"/>
  </r>
  <r>
    <n v="1412"/>
    <d v="2016-02-28T00:00:00"/>
    <x v="626"/>
    <x v="0"/>
    <s v="I"/>
    <n v="160"/>
    <n v="150"/>
    <n v="124"/>
    <n v="186"/>
    <n v="22691999.814000003"/>
  </r>
  <r>
    <n v="1413"/>
    <d v="2016-02-28T00:00:00"/>
    <x v="627"/>
    <x v="0"/>
    <s v="T"/>
    <n v="30"/>
    <n v="180"/>
    <n v="210"/>
    <n v="0"/>
    <n v="0"/>
  </r>
  <r>
    <n v="1414"/>
    <d v="2016-02-28T00:00:00"/>
    <x v="628"/>
    <x v="0"/>
    <s v="U"/>
    <n v="2"/>
    <n v="0"/>
    <n v="0"/>
    <n v="2"/>
    <n v="265650"/>
  </r>
  <r>
    <n v="1415"/>
    <d v="2016-02-28T00:00:00"/>
    <x v="629"/>
    <x v="0"/>
    <s v="N"/>
    <n v="28"/>
    <n v="70"/>
    <n v="35"/>
    <n v="63"/>
    <n v="4016281.5000000005"/>
  </r>
  <r>
    <n v="1416"/>
    <d v="2016-02-28T00:00:00"/>
    <x v="630"/>
    <x v="0"/>
    <s v="N"/>
    <n v="1100"/>
    <n v="400"/>
    <n v="340"/>
    <n v="1160"/>
    <n v="7656000.0000000009"/>
  </r>
  <r>
    <n v="1417"/>
    <d v="2016-02-28T00:00:00"/>
    <x v="788"/>
    <x v="0"/>
    <s v="T"/>
    <n v="0"/>
    <n v="1200"/>
    <n v="300"/>
    <n v="900"/>
    <n v="1080901.8"/>
  </r>
  <r>
    <n v="1418"/>
    <d v="2016-02-28T00:00:00"/>
    <x v="789"/>
    <x v="0"/>
    <s v="I"/>
    <n v="0"/>
    <n v="40"/>
    <n v="20"/>
    <n v="20"/>
    <n v="6940010"/>
  </r>
  <r>
    <n v="1419"/>
    <d v="2016-02-28T00:00:00"/>
    <x v="631"/>
    <x v="0"/>
    <s v="I"/>
    <n v="678"/>
    <n v="130"/>
    <n v="90"/>
    <n v="718"/>
    <n v="33027856.400000002"/>
  </r>
  <r>
    <n v="1420"/>
    <d v="2016-02-28T00:00:00"/>
    <x v="632"/>
    <x v="0"/>
    <s v="I"/>
    <n v="449"/>
    <n v="260"/>
    <n v="80"/>
    <n v="629"/>
    <n v="49061937.100000009"/>
  </r>
  <r>
    <n v="1421"/>
    <d v="2016-02-28T00:00:00"/>
    <x v="633"/>
    <x v="0"/>
    <s v="T"/>
    <n v="30400"/>
    <n v="17000"/>
    <n v="12100"/>
    <n v="35300"/>
    <n v="3766510"/>
  </r>
  <r>
    <n v="1422"/>
    <d v="2016-02-28T00:00:00"/>
    <x v="634"/>
    <x v="0"/>
    <s v="T"/>
    <n v="6000"/>
    <n v="0"/>
    <n v="0"/>
    <n v="6000"/>
    <n v="330000.00000000006"/>
  </r>
  <r>
    <n v="1423"/>
    <d v="2016-02-28T00:00:00"/>
    <x v="635"/>
    <x v="0"/>
    <s v="T"/>
    <n v="3400"/>
    <n v="0"/>
    <n v="0"/>
    <n v="3400"/>
    <n v="67320"/>
  </r>
  <r>
    <n v="1424"/>
    <d v="2016-02-28T00:00:00"/>
    <x v="636"/>
    <x v="0"/>
    <s v="T"/>
    <n v="28000"/>
    <n v="0"/>
    <n v="3000"/>
    <n v="25000"/>
    <n v="577500"/>
  </r>
  <r>
    <n v="1425"/>
    <d v="2016-02-28T00:00:00"/>
    <x v="637"/>
    <x v="0"/>
    <s v="T"/>
    <n v="4300"/>
    <n v="16000"/>
    <n v="9300"/>
    <n v="11000"/>
    <n v="1040600.0000000001"/>
  </r>
  <r>
    <n v="1426"/>
    <d v="2016-02-28T00:00:00"/>
    <x v="638"/>
    <x v="0"/>
    <s v="T"/>
    <n v="100"/>
    <n v="0"/>
    <n v="0"/>
    <n v="100"/>
    <n v="57200"/>
  </r>
  <r>
    <n v="1427"/>
    <d v="2016-02-28T00:00:00"/>
    <x v="639"/>
    <x v="0"/>
    <s v="S"/>
    <n v="2"/>
    <n v="0"/>
    <n v="0"/>
    <n v="2"/>
    <n v="44000"/>
  </r>
  <r>
    <n v="1428"/>
    <d v="2016-02-28T00:00:00"/>
    <x v="640"/>
    <x v="0"/>
    <s v="T"/>
    <n v="0"/>
    <n v="0"/>
    <n v="0"/>
    <n v="0"/>
    <n v="0"/>
  </r>
  <r>
    <n v="1429"/>
    <d v="2016-02-28T00:00:00"/>
    <x v="641"/>
    <x v="0"/>
    <s v="T"/>
    <n v="9600"/>
    <n v="6000"/>
    <n v="3960"/>
    <n v="11640"/>
    <n v="320100000.00000006"/>
  </r>
  <r>
    <n v="1430"/>
    <d v="2016-02-28T00:00:00"/>
    <x v="642"/>
    <x v="0"/>
    <s v="U"/>
    <n v="147"/>
    <n v="100"/>
    <n v="163"/>
    <n v="84"/>
    <n v="3360033.6"/>
  </r>
  <r>
    <n v="1431"/>
    <d v="2016-02-28T00:00:00"/>
    <x v="643"/>
    <x v="0"/>
    <s v="N"/>
    <n v="32"/>
    <n v="0"/>
    <n v="6"/>
    <n v="26"/>
    <n v="3692002.6"/>
  </r>
  <r>
    <n v="1432"/>
    <d v="2016-02-28T00:00:00"/>
    <x v="644"/>
    <x v="0"/>
    <s v="I"/>
    <n v="0"/>
    <n v="0"/>
    <n v="0"/>
    <n v="0"/>
    <n v="0"/>
  </r>
  <r>
    <n v="1433"/>
    <d v="2016-02-28T00:00:00"/>
    <x v="645"/>
    <x v="0"/>
    <s v="T"/>
    <n v="1300"/>
    <n v="0"/>
    <n v="1100"/>
    <n v="200"/>
    <n v="94905.8"/>
  </r>
  <r>
    <n v="1434"/>
    <d v="2016-02-28T00:00:00"/>
    <x v="646"/>
    <x v="0"/>
    <s v="S"/>
    <n v="0"/>
    <n v="30"/>
    <n v="30"/>
    <n v="0"/>
    <n v="0"/>
  </r>
  <r>
    <n v="1435"/>
    <d v="2016-02-28T00:00:00"/>
    <x v="647"/>
    <x v="0"/>
    <s v="T"/>
    <n v="50"/>
    <n v="0"/>
    <n v="0"/>
    <n v="50"/>
    <n v="359975.00000000006"/>
  </r>
  <r>
    <n v="1436"/>
    <d v="2016-02-28T00:00:00"/>
    <x v="648"/>
    <x v="0"/>
    <s v="I"/>
    <n v="2"/>
    <n v="40"/>
    <n v="13"/>
    <n v="29"/>
    <n v="66699997.100000009"/>
  </r>
  <r>
    <n v="1437"/>
    <d v="2016-02-28T00:00:00"/>
    <x v="649"/>
    <x v="0"/>
    <s v="I"/>
    <n v="18"/>
    <n v="50"/>
    <n v="28"/>
    <n v="40"/>
    <n v="33599984"/>
  </r>
  <r>
    <n v="1438"/>
    <d v="2016-02-28T00:00:00"/>
    <x v="650"/>
    <x v="0"/>
    <s v="I"/>
    <n v="45"/>
    <n v="150"/>
    <n v="55"/>
    <n v="140"/>
    <n v="126000028.00000001"/>
  </r>
  <r>
    <n v="1439"/>
    <d v="2016-02-28T00:00:00"/>
    <x v="790"/>
    <x v="0"/>
    <s v="I"/>
    <n v="0"/>
    <n v="20"/>
    <n v="0"/>
    <n v="20"/>
    <n v="4268000.0000000009"/>
  </r>
  <r>
    <n v="1440"/>
    <d v="2016-02-28T00:00:00"/>
    <x v="791"/>
    <x v="0"/>
    <s v="I"/>
    <n v="50"/>
    <n v="50"/>
    <n v="78"/>
    <n v="22"/>
    <n v="2860004.4000000004"/>
  </r>
  <r>
    <n v="1441"/>
    <d v="2016-02-28T00:00:00"/>
    <x v="651"/>
    <x v="1"/>
    <s v="I"/>
    <n v="76"/>
    <n v="0"/>
    <n v="0"/>
    <n v="76"/>
    <n v="83600000"/>
  </r>
  <r>
    <n v="1442"/>
    <d v="2016-02-28T00:00:00"/>
    <x v="652"/>
    <x v="1"/>
    <s v="N"/>
    <n v="6"/>
    <n v="0"/>
    <n v="0"/>
    <n v="6"/>
    <n v="7755000"/>
  </r>
  <r>
    <n v="1443"/>
    <d v="2016-02-28T00:00:00"/>
    <x v="653"/>
    <x v="1"/>
    <s v="N"/>
    <n v="0"/>
    <m/>
    <m/>
    <n v="0"/>
    <n v="0"/>
  </r>
  <r>
    <n v="1444"/>
    <d v="2016-02-28T00:00:00"/>
    <x v="654"/>
    <x v="1"/>
    <s v="N"/>
    <n v="0"/>
    <m/>
    <m/>
    <n v="0"/>
    <n v="0"/>
  </r>
  <r>
    <n v="1445"/>
    <d v="2016-02-28T00:00:00"/>
    <x v="655"/>
    <x v="1"/>
    <s v="N"/>
    <n v="0"/>
    <m/>
    <m/>
    <n v="0"/>
    <n v="0"/>
  </r>
  <r>
    <n v="1446"/>
    <d v="2016-02-28T00:00:00"/>
    <x v="656"/>
    <x v="1"/>
    <s v="I"/>
    <n v="0"/>
    <m/>
    <m/>
    <n v="0"/>
    <n v="0"/>
  </r>
  <r>
    <n v="1447"/>
    <d v="2016-02-28T00:00:00"/>
    <x v="657"/>
    <x v="1"/>
    <s v="N"/>
    <n v="10"/>
    <n v="0"/>
    <n v="0"/>
    <n v="10"/>
    <n v="23201750"/>
  </r>
  <r>
    <n v="1448"/>
    <d v="2016-02-28T00:00:00"/>
    <x v="658"/>
    <x v="1"/>
    <s v="N"/>
    <n v="0"/>
    <m/>
    <m/>
    <n v="0"/>
    <n v="0"/>
  </r>
  <r>
    <n v="1449"/>
    <d v="2016-02-28T00:00:00"/>
    <x v="659"/>
    <x v="1"/>
    <s v="N"/>
    <n v="38"/>
    <n v="220"/>
    <n v="150"/>
    <n v="108"/>
    <n v="142560000"/>
  </r>
  <r>
    <n v="1450"/>
    <d v="2016-02-28T00:00:00"/>
    <x v="660"/>
    <x v="1"/>
    <s v="N"/>
    <n v="0"/>
    <m/>
    <m/>
    <n v="0"/>
    <n v="0"/>
  </r>
  <r>
    <n v="1451"/>
    <d v="2016-02-28T00:00:00"/>
    <x v="661"/>
    <x v="1"/>
    <s v="I"/>
    <n v="320"/>
    <n v="0"/>
    <n v="195"/>
    <n v="125"/>
    <n v="33750062.5"/>
  </r>
  <r>
    <n v="1452"/>
    <d v="2016-02-28T00:00:00"/>
    <x v="662"/>
    <x v="2"/>
    <s v="T"/>
    <n v="0"/>
    <m/>
    <m/>
    <n v="0"/>
    <n v="0"/>
  </r>
  <r>
    <n v="1453"/>
    <d v="2016-02-28T00:00:00"/>
    <x v="663"/>
    <x v="2"/>
    <s v="T"/>
    <n v="0"/>
    <m/>
    <m/>
    <n v="0"/>
    <n v="0"/>
  </r>
  <r>
    <n v="1454"/>
    <d v="2016-02-28T00:00:00"/>
    <x v="664"/>
    <x v="2"/>
    <s v="T"/>
    <n v="1550"/>
    <n v="4500"/>
    <n v="450"/>
    <n v="5600"/>
    <n v="985600"/>
  </r>
  <r>
    <n v="1455"/>
    <d v="2016-02-28T00:00:00"/>
    <x v="665"/>
    <x v="2"/>
    <s v="T"/>
    <n v="3950"/>
    <n v="0"/>
    <n v="1400"/>
    <n v="2550"/>
    <n v="594155.1"/>
  </r>
  <r>
    <n v="1456"/>
    <d v="2016-02-28T00:00:00"/>
    <x v="666"/>
    <x v="2"/>
    <s v="T"/>
    <n v="0"/>
    <m/>
    <m/>
    <n v="0"/>
    <n v="0"/>
  </r>
  <r>
    <n v="1457"/>
    <d v="2016-02-28T00:00:00"/>
    <x v="667"/>
    <x v="2"/>
    <s v="T"/>
    <n v="0"/>
    <m/>
    <m/>
    <n v="0"/>
    <n v="0"/>
  </r>
  <r>
    <n v="1458"/>
    <d v="2016-02-28T00:00:00"/>
    <x v="668"/>
    <x v="2"/>
    <s v="T"/>
    <n v="0"/>
    <m/>
    <m/>
    <n v="0"/>
    <n v="0"/>
  </r>
  <r>
    <n v="1459"/>
    <d v="2016-02-28T00:00:00"/>
    <x v="669"/>
    <x v="2"/>
    <s v="T"/>
    <n v="0"/>
    <m/>
    <m/>
    <n v="0"/>
    <n v="0"/>
  </r>
  <r>
    <n v="1460"/>
    <d v="2016-02-28T00:00:00"/>
    <x v="670"/>
    <x v="2"/>
    <s v="T"/>
    <n v="1900"/>
    <n v="0"/>
    <n v="650"/>
    <n v="1250"/>
    <n v="5313000.0000000009"/>
  </r>
  <r>
    <n v="1461"/>
    <d v="2016-02-28T00:00:00"/>
    <x v="671"/>
    <x v="2"/>
    <s v="T"/>
    <n v="0"/>
    <m/>
    <m/>
    <n v="0"/>
    <n v="0"/>
  </r>
  <r>
    <n v="1462"/>
    <d v="2016-02-28T00:00:00"/>
    <x v="672"/>
    <x v="2"/>
    <s v="T"/>
    <n v="250"/>
    <n v="1600"/>
    <n v="400"/>
    <n v="1450"/>
    <n v="1239761.6000000001"/>
  </r>
  <r>
    <n v="1463"/>
    <d v="2016-02-28T00:00:00"/>
    <x v="673"/>
    <x v="2"/>
    <s v="T"/>
    <n v="0"/>
    <m/>
    <m/>
    <n v="0"/>
    <n v="0"/>
  </r>
  <r>
    <n v="1464"/>
    <d v="2016-02-28T00:00:00"/>
    <x v="674"/>
    <x v="2"/>
    <s v="T"/>
    <n v="0"/>
    <m/>
    <m/>
    <n v="0"/>
    <n v="0"/>
  </r>
  <r>
    <n v="1465"/>
    <d v="2016-02-28T00:00:00"/>
    <x v="675"/>
    <x v="2"/>
    <s v="I"/>
    <n v="2394"/>
    <n v="0"/>
    <n v="630"/>
    <n v="1764"/>
    <n v="7373520"/>
  </r>
  <r>
    <n v="1466"/>
    <d v="2016-02-28T00:00:00"/>
    <x v="676"/>
    <x v="2"/>
    <s v="T"/>
    <n v="9200"/>
    <n v="0"/>
    <n v="1200"/>
    <n v="8000"/>
    <n v="360008"/>
  </r>
  <r>
    <n v="1467"/>
    <d v="2016-02-28T00:00:00"/>
    <x v="677"/>
    <x v="2"/>
    <s v="I"/>
    <n v="0"/>
    <m/>
    <m/>
    <n v="0"/>
    <n v="0"/>
  </r>
  <r>
    <n v="1468"/>
    <d v="2016-02-28T00:00:00"/>
    <x v="678"/>
    <x v="2"/>
    <s v="I"/>
    <n v="0"/>
    <m/>
    <m/>
    <n v="0"/>
    <n v="0"/>
  </r>
  <r>
    <n v="1469"/>
    <d v="2016-02-28T00:00:00"/>
    <x v="679"/>
    <x v="2"/>
    <s v="T"/>
    <n v="0"/>
    <m/>
    <m/>
    <n v="0"/>
    <n v="0"/>
  </r>
  <r>
    <n v="1470"/>
    <d v="2016-02-28T00:00:00"/>
    <x v="680"/>
    <x v="2"/>
    <s v="I"/>
    <n v="0"/>
    <m/>
    <m/>
    <n v="0"/>
    <n v="0"/>
  </r>
  <r>
    <n v="1471"/>
    <d v="2016-02-28T00:00:00"/>
    <x v="681"/>
    <x v="2"/>
    <s v="T"/>
    <n v="0"/>
    <m/>
    <m/>
    <n v="0"/>
    <n v="0"/>
  </r>
  <r>
    <n v="1472"/>
    <d v="2016-02-28T00:00:00"/>
    <x v="682"/>
    <x v="2"/>
    <s v="T"/>
    <n v="1500"/>
    <n v="0"/>
    <n v="1450"/>
    <n v="50"/>
    <n v="34250.15"/>
  </r>
  <r>
    <n v="1473"/>
    <d v="2016-02-28T00:00:00"/>
    <x v="683"/>
    <x v="2"/>
    <s v="T"/>
    <n v="220"/>
    <n v="0"/>
    <n v="0"/>
    <n v="220"/>
    <n v="295019.78000000003"/>
  </r>
  <r>
    <n v="1474"/>
    <d v="2016-02-28T00:00:00"/>
    <x v="684"/>
    <x v="2"/>
    <s v="I"/>
    <n v="0"/>
    <n v="1100"/>
    <n v="985"/>
    <n v="115"/>
    <n v="1000499.8850000002"/>
  </r>
  <r>
    <n v="1475"/>
    <d v="2016-02-28T00:00:00"/>
    <x v="685"/>
    <x v="2"/>
    <s v="I"/>
    <n v="250"/>
    <n v="0"/>
    <n v="250"/>
    <n v="0"/>
    <n v="0"/>
  </r>
  <r>
    <n v="1476"/>
    <d v="2016-02-28T00:00:00"/>
    <x v="686"/>
    <x v="2"/>
    <s v="I"/>
    <n v="210"/>
    <n v="90"/>
    <n v="150"/>
    <n v="150"/>
    <n v="269999.40000000002"/>
  </r>
  <r>
    <n v="1477"/>
    <d v="2016-02-28T00:00:00"/>
    <x v="687"/>
    <x v="2"/>
    <s v="T"/>
    <n v="10520"/>
    <n v="0"/>
    <n v="4400"/>
    <n v="6120"/>
    <n v="828036.00000000012"/>
  </r>
  <r>
    <n v="1478"/>
    <d v="2016-02-28T00:00:00"/>
    <x v="688"/>
    <x v="2"/>
    <s v="I"/>
    <n v="0"/>
    <m/>
    <m/>
    <n v="0"/>
    <n v="0"/>
  </r>
  <r>
    <n v="1479"/>
    <d v="2016-02-28T00:00:00"/>
    <x v="689"/>
    <x v="2"/>
    <s v="T"/>
    <n v="0"/>
    <m/>
    <m/>
    <n v="0"/>
    <n v="0"/>
  </r>
  <r>
    <n v="1480"/>
    <d v="2016-02-28T00:00:00"/>
    <x v="690"/>
    <x v="2"/>
    <s v="T"/>
    <n v="0"/>
    <m/>
    <m/>
    <n v="0"/>
    <n v="0"/>
  </r>
  <r>
    <n v="1481"/>
    <d v="2016-02-28T00:00:00"/>
    <x v="691"/>
    <x v="2"/>
    <s v="T"/>
    <n v="580"/>
    <n v="0"/>
    <n v="400"/>
    <n v="180"/>
    <n v="1186740.7200000002"/>
  </r>
  <r>
    <n v="1482"/>
    <d v="2016-02-28T00:00:00"/>
    <x v="692"/>
    <x v="2"/>
    <s v="T"/>
    <n v="0"/>
    <m/>
    <m/>
    <n v="0"/>
    <n v="0"/>
  </r>
  <r>
    <n v="1483"/>
    <d v="2016-02-28T00:00:00"/>
    <x v="693"/>
    <x v="2"/>
    <s v="T"/>
    <n v="0"/>
    <m/>
    <m/>
    <n v="0"/>
    <n v="0"/>
  </r>
  <r>
    <n v="1484"/>
    <d v="2016-02-28T00:00:00"/>
    <x v="694"/>
    <x v="2"/>
    <s v="I"/>
    <n v="0"/>
    <m/>
    <m/>
    <n v="0"/>
    <n v="0"/>
  </r>
  <r>
    <n v="1485"/>
    <d v="2016-02-28T00:00:00"/>
    <x v="695"/>
    <x v="2"/>
    <s v="I"/>
    <n v="0"/>
    <m/>
    <m/>
    <n v="0"/>
    <n v="0"/>
  </r>
  <r>
    <n v="1486"/>
    <d v="2016-02-28T00:00:00"/>
    <x v="696"/>
    <x v="2"/>
    <s v="O"/>
    <n v="20"/>
    <n v="80"/>
    <n v="45"/>
    <n v="55"/>
    <n v="633874.83500000008"/>
  </r>
  <r>
    <n v="1487"/>
    <d v="2016-02-28T00:00:00"/>
    <x v="697"/>
    <x v="2"/>
    <s v="O"/>
    <n v="122"/>
    <n v="75"/>
    <n v="75"/>
    <n v="122"/>
    <n v="2043255.3900000004"/>
  </r>
  <r>
    <n v="1488"/>
    <d v="2016-02-28T00:00:00"/>
    <x v="698"/>
    <x v="2"/>
    <s v="T"/>
    <n v="0"/>
    <m/>
    <m/>
    <n v="0"/>
    <n v="0"/>
  </r>
  <r>
    <n v="1489"/>
    <d v="2016-02-28T00:00:00"/>
    <x v="699"/>
    <x v="2"/>
    <s v="I"/>
    <n v="0"/>
    <m/>
    <m/>
    <n v="0"/>
    <n v="0"/>
  </r>
  <r>
    <n v="1490"/>
    <d v="2016-02-28T00:00:00"/>
    <x v="700"/>
    <x v="2"/>
    <s v="O"/>
    <n v="0"/>
    <m/>
    <m/>
    <n v="0"/>
    <n v="0"/>
  </r>
  <r>
    <n v="1491"/>
    <d v="2016-02-28T00:00:00"/>
    <x v="701"/>
    <x v="2"/>
    <s v="O"/>
    <n v="0"/>
    <m/>
    <m/>
    <n v="0"/>
    <n v="0"/>
  </r>
  <r>
    <n v="1492"/>
    <d v="2016-02-28T00:00:00"/>
    <x v="702"/>
    <x v="2"/>
    <s v="T"/>
    <n v="300"/>
    <n v="0"/>
    <n v="300"/>
    <n v="0"/>
    <n v="0"/>
  </r>
  <r>
    <n v="1493"/>
    <d v="2016-02-28T00:00:00"/>
    <x v="703"/>
    <x v="2"/>
    <s v="I"/>
    <n v="0"/>
    <m/>
    <m/>
    <n v="0"/>
    <n v="0"/>
  </r>
  <r>
    <n v="1494"/>
    <d v="2016-02-28T00:00:00"/>
    <x v="704"/>
    <x v="2"/>
    <s v="T"/>
    <n v="0"/>
    <m/>
    <m/>
    <n v="0"/>
    <n v="0"/>
  </r>
  <r>
    <n v="1495"/>
    <d v="2016-02-28T00:00:00"/>
    <x v="705"/>
    <x v="2"/>
    <s v="T"/>
    <n v="0"/>
    <m/>
    <m/>
    <n v="0"/>
    <n v="0"/>
  </r>
  <r>
    <n v="1496"/>
    <d v="2016-02-28T00:00:00"/>
    <x v="706"/>
    <x v="2"/>
    <s v="T"/>
    <n v="0"/>
    <m/>
    <m/>
    <n v="0"/>
    <n v="0"/>
  </r>
  <r>
    <n v="1497"/>
    <d v="2016-02-28T00:00:00"/>
    <x v="707"/>
    <x v="2"/>
    <s v="T"/>
    <n v="0"/>
    <m/>
    <m/>
    <n v="0"/>
    <n v="0"/>
  </r>
  <r>
    <n v="1498"/>
    <d v="2016-02-28T00:00:00"/>
    <x v="708"/>
    <x v="2"/>
    <s v="T"/>
    <n v="0"/>
    <m/>
    <m/>
    <n v="0"/>
    <n v="0"/>
  </r>
  <r>
    <n v="1499"/>
    <d v="2016-02-28T00:00:00"/>
    <x v="709"/>
    <x v="2"/>
    <s v="T"/>
    <n v="0"/>
    <m/>
    <m/>
    <n v="0"/>
    <n v="0"/>
  </r>
  <r>
    <n v="1500"/>
    <d v="2016-02-28T00:00:00"/>
    <x v="710"/>
    <x v="2"/>
    <s v="T"/>
    <n v="0"/>
    <m/>
    <m/>
    <n v="0"/>
    <n v="0"/>
  </r>
  <r>
    <n v="1501"/>
    <d v="2016-02-28T00:00:00"/>
    <x v="711"/>
    <x v="3"/>
    <s v="T"/>
    <n v="3000"/>
    <n v="0"/>
    <n v="230"/>
    <n v="2770"/>
    <n v="1523500"/>
  </r>
  <r>
    <n v="1502"/>
    <d v="2016-02-28T00:00:00"/>
    <x v="712"/>
    <x v="3"/>
    <s v="T"/>
    <n v="4250"/>
    <n v="0"/>
    <n v="450"/>
    <n v="3800"/>
    <n v="3553000.0000000005"/>
  </r>
  <r>
    <n v="1503"/>
    <d v="2016-02-28T00:00:00"/>
    <x v="713"/>
    <x v="3"/>
    <s v="T"/>
    <n v="0"/>
    <n v="500"/>
    <n v="200"/>
    <n v="300"/>
    <n v="363000"/>
  </r>
  <r>
    <n v="1504"/>
    <d v="2016-02-28T00:00:00"/>
    <x v="714"/>
    <x v="3"/>
    <s v="T"/>
    <n v="530"/>
    <n v="0"/>
    <n v="50"/>
    <n v="480"/>
    <n v="4092000"/>
  </r>
  <r>
    <n v="1505"/>
    <d v="2016-02-28T00:00:00"/>
    <x v="715"/>
    <x v="3"/>
    <s v="S"/>
    <n v="26"/>
    <n v="0"/>
    <n v="4"/>
    <n v="22"/>
    <n v="1222100.0000000002"/>
  </r>
  <r>
    <n v="1506"/>
    <d v="2016-02-28T00:00:00"/>
    <x v="716"/>
    <x v="3"/>
    <s v="T"/>
    <n v="690"/>
    <n v="0"/>
    <n v="100"/>
    <n v="590"/>
    <n v="5633320"/>
  </r>
  <r>
    <n v="1507"/>
    <d v="2016-02-28T00:00:00"/>
    <x v="717"/>
    <x v="3"/>
    <s v="S"/>
    <n v="33"/>
    <n v="0"/>
    <n v="27"/>
    <n v="6"/>
    <n v="306900.00000000006"/>
  </r>
  <r>
    <n v="1508"/>
    <d v="2016-02-28T00:00:00"/>
    <x v="718"/>
    <x v="3"/>
    <s v="T"/>
    <n v="750"/>
    <n v="0"/>
    <n v="600"/>
    <n v="150"/>
    <n v="544500.00000000012"/>
  </r>
  <r>
    <n v="1509"/>
    <d v="2016-02-28T00:00:00"/>
    <x v="719"/>
    <x v="3"/>
    <s v="P"/>
    <n v="230"/>
    <n v="0"/>
    <n v="85"/>
    <n v="145"/>
    <n v="14170139.5"/>
  </r>
  <r>
    <n v="1510"/>
    <d v="2016-02-28T00:00:00"/>
    <x v="720"/>
    <x v="3"/>
    <s v="P"/>
    <n v="539"/>
    <n v="0"/>
    <n v="125"/>
    <n v="414"/>
    <n v="77831958.600000009"/>
  </r>
  <r>
    <n v="1511"/>
    <d v="2016-02-28T00:00:00"/>
    <x v="721"/>
    <x v="3"/>
    <s v="P"/>
    <n v="0"/>
    <n v="5"/>
    <n v="5"/>
    <n v="0"/>
    <n v="0"/>
  </r>
  <r>
    <n v="1512"/>
    <d v="2016-02-28T00:00:00"/>
    <x v="722"/>
    <x v="3"/>
    <s v="I"/>
    <n v="4360"/>
    <n v="0"/>
    <n v="2725"/>
    <n v="1635"/>
    <n v="65400654"/>
  </r>
  <r>
    <n v="1513"/>
    <d v="2016-02-28T00:00:00"/>
    <x v="723"/>
    <x v="3"/>
    <s v="T"/>
    <n v="56"/>
    <n v="0"/>
    <n v="56"/>
    <n v="0"/>
    <n v="0"/>
  </r>
  <r>
    <n v="1514"/>
    <d v="2016-02-28T00:00:00"/>
    <x v="724"/>
    <x v="3"/>
    <s v="I"/>
    <n v="1964"/>
    <n v="0"/>
    <n v="420"/>
    <n v="1544"/>
    <n v="12968982.4"/>
  </r>
  <r>
    <n v="1515"/>
    <d v="2016-02-28T00:00:00"/>
    <x v="725"/>
    <x v="3"/>
    <s v="T"/>
    <n v="1230"/>
    <n v="2340"/>
    <n v="1820"/>
    <n v="1750"/>
    <n v="27335000.000000004"/>
  </r>
  <r>
    <n v="1516"/>
    <d v="2016-02-28T00:00:00"/>
    <x v="726"/>
    <x v="3"/>
    <s v="T"/>
    <n v="390"/>
    <n v="1080"/>
    <n v="930"/>
    <n v="540"/>
    <n v="12414600.000000002"/>
  </r>
  <r>
    <n v="1517"/>
    <d v="2016-02-28T00:00:00"/>
    <x v="727"/>
    <x v="3"/>
    <s v="T"/>
    <n v="0"/>
    <n v="120"/>
    <n v="120"/>
    <n v="0"/>
    <n v="0"/>
  </r>
  <r>
    <n v="1518"/>
    <d v="2016-02-28T00:00:00"/>
    <x v="728"/>
    <x v="3"/>
    <s v="I"/>
    <n v="650"/>
    <n v="300"/>
    <n v="480"/>
    <n v="470"/>
    <n v="7228600.9400000004"/>
  </r>
  <r>
    <n v="1519"/>
    <d v="2016-02-28T00:00:00"/>
    <x v="729"/>
    <x v="3"/>
    <s v="I"/>
    <n v="10"/>
    <n v="30"/>
    <n v="20"/>
    <n v="20"/>
    <n v="3200010"/>
  </r>
  <r>
    <n v="1520"/>
    <d v="2016-04-30T00:00:00"/>
    <x v="0"/>
    <x v="0"/>
    <s v="T"/>
    <n v="40"/>
    <n v="0"/>
    <n v="30"/>
    <n v="10"/>
    <n v="375800.04000000004"/>
  </r>
  <r>
    <n v="1521"/>
    <d v="2016-04-30T00:00:00"/>
    <x v="1"/>
    <x v="0"/>
    <s v="T"/>
    <n v="90"/>
    <n v="0"/>
    <n v="0"/>
    <n v="90"/>
    <n v="3610134.0000000005"/>
  </r>
  <r>
    <n v="1522"/>
    <d v="2016-04-30T00:00:00"/>
    <x v="730"/>
    <x v="0"/>
    <s v="I"/>
    <n v="0"/>
    <n v="0"/>
    <n v="0"/>
    <n v="0"/>
    <n v="0"/>
  </r>
  <r>
    <n v="1523"/>
    <d v="2016-04-30T00:00:00"/>
    <x v="792"/>
    <x v="0"/>
    <s v="I"/>
    <n v="0"/>
    <n v="24"/>
    <n v="22"/>
    <n v="2"/>
    <n v="3699999.9960000003"/>
  </r>
  <r>
    <n v="1524"/>
    <d v="2016-04-30T00:00:00"/>
    <x v="793"/>
    <x v="0"/>
    <s v="T"/>
    <n v="0"/>
    <n v="28"/>
    <n v="28"/>
    <n v="0"/>
    <n v="0"/>
  </r>
  <r>
    <n v="1525"/>
    <d v="2016-04-30T00:00:00"/>
    <x v="2"/>
    <x v="0"/>
    <s v="T"/>
    <n v="1000"/>
    <n v="0"/>
    <n v="0"/>
    <n v="1000"/>
    <n v="2743125"/>
  </r>
  <r>
    <n v="1526"/>
    <d v="2016-04-30T00:00:00"/>
    <x v="3"/>
    <x v="0"/>
    <s v="I"/>
    <n v="1"/>
    <n v="0"/>
    <n v="0"/>
    <n v="1"/>
    <n v="4125000.0000000005"/>
  </r>
  <r>
    <n v="1527"/>
    <d v="2016-04-30T00:00:00"/>
    <x v="4"/>
    <x v="0"/>
    <s v="I"/>
    <n v="269"/>
    <n v="0"/>
    <n v="240"/>
    <n v="29"/>
    <n v="5075000.0290000001"/>
  </r>
  <r>
    <n v="1528"/>
    <d v="2016-04-30T00:00:00"/>
    <x v="5"/>
    <x v="0"/>
    <s v="I"/>
    <n v="112"/>
    <n v="24"/>
    <n v="136"/>
    <n v="0"/>
    <n v="0"/>
  </r>
  <r>
    <n v="1529"/>
    <d v="2016-04-30T00:00:00"/>
    <x v="8"/>
    <x v="0"/>
    <s v="T"/>
    <n v="5100"/>
    <n v="2000"/>
    <n v="3500"/>
    <n v="3600"/>
    <n v="3564000.0000000005"/>
  </r>
  <r>
    <n v="1530"/>
    <d v="2016-04-30T00:00:00"/>
    <x v="9"/>
    <x v="0"/>
    <s v="T"/>
    <n v="2900"/>
    <n v="0"/>
    <n v="1700"/>
    <n v="1200"/>
    <n v="935998.80000000016"/>
  </r>
  <r>
    <n v="1531"/>
    <d v="2016-04-30T00:00:00"/>
    <x v="732"/>
    <x v="0"/>
    <s v="I"/>
    <n v="75"/>
    <n v="0"/>
    <n v="75"/>
    <n v="0"/>
    <n v="0"/>
  </r>
  <r>
    <n v="1532"/>
    <d v="2016-04-30T00:00:00"/>
    <x v="794"/>
    <x v="0"/>
    <s v="I"/>
    <n v="10"/>
    <n v="0"/>
    <n v="6"/>
    <n v="4"/>
    <n v="1636800.0000000002"/>
  </r>
  <r>
    <n v="1533"/>
    <d v="2016-04-30T00:00:00"/>
    <x v="733"/>
    <x v="0"/>
    <s v="I"/>
    <n v="0"/>
    <n v="103"/>
    <n v="44"/>
    <n v="59"/>
    <n v="50149999.823000006"/>
  </r>
  <r>
    <n v="1534"/>
    <d v="2016-04-30T00:00:00"/>
    <x v="12"/>
    <x v="0"/>
    <s v="I"/>
    <n v="0"/>
    <n v="103"/>
    <n v="0"/>
    <n v="103"/>
    <n v="156045000.30900002"/>
  </r>
  <r>
    <n v="1535"/>
    <d v="2016-04-30T00:00:00"/>
    <x v="14"/>
    <x v="0"/>
    <s v="I"/>
    <n v="1"/>
    <n v="0"/>
    <n v="0"/>
    <n v="1"/>
    <n v="12426700.000000002"/>
  </r>
  <r>
    <n v="1536"/>
    <d v="2016-04-30T00:00:00"/>
    <x v="15"/>
    <x v="0"/>
    <s v="T"/>
    <n v="10100"/>
    <n v="0"/>
    <n v="3900"/>
    <n v="6200"/>
    <n v="533187.60000000009"/>
  </r>
  <r>
    <n v="1537"/>
    <d v="2016-04-30T00:00:00"/>
    <x v="16"/>
    <x v="0"/>
    <s v="N"/>
    <n v="6"/>
    <n v="0"/>
    <n v="2"/>
    <n v="4"/>
    <n v="374000.00000000006"/>
  </r>
  <r>
    <n v="1538"/>
    <d v="2016-04-30T00:00:00"/>
    <x v="17"/>
    <x v="0"/>
    <s v="T"/>
    <n v="20"/>
    <n v="0"/>
    <n v="0"/>
    <n v="20"/>
    <n v="130600.14000000001"/>
  </r>
  <r>
    <n v="1539"/>
    <d v="2016-04-30T00:00:00"/>
    <x v="18"/>
    <x v="0"/>
    <s v="T"/>
    <n v="80"/>
    <n v="0"/>
    <n v="0"/>
    <n v="80"/>
    <n v="346992.8"/>
  </r>
  <r>
    <n v="1540"/>
    <d v="2016-04-30T00:00:00"/>
    <x v="19"/>
    <x v="0"/>
    <s v="T"/>
    <n v="100"/>
    <n v="0"/>
    <n v="100"/>
    <n v="0"/>
    <n v="0"/>
  </r>
  <r>
    <n v="1541"/>
    <d v="2016-04-30T00:00:00"/>
    <x v="795"/>
    <x v="0"/>
    <s v="I"/>
    <n v="840"/>
    <n v="0"/>
    <n v="260"/>
    <n v="580"/>
    <n v="17226000.000000004"/>
  </r>
  <r>
    <n v="1542"/>
    <d v="2016-04-30T00:00:00"/>
    <x v="21"/>
    <x v="0"/>
    <s v="I"/>
    <n v="130"/>
    <n v="0"/>
    <n v="35"/>
    <n v="95"/>
    <n v="10972500.000000002"/>
  </r>
  <r>
    <n v="1543"/>
    <d v="2016-04-30T00:00:00"/>
    <x v="22"/>
    <x v="0"/>
    <s v="I"/>
    <n v="148"/>
    <n v="400"/>
    <n v="265"/>
    <n v="283"/>
    <n v="17432800.000000004"/>
  </r>
  <r>
    <n v="1544"/>
    <d v="2016-04-30T00:00:00"/>
    <x v="23"/>
    <x v="0"/>
    <s v="I"/>
    <n v="43"/>
    <n v="0"/>
    <n v="0"/>
    <n v="43"/>
    <n v="3240050"/>
  </r>
  <r>
    <n v="1545"/>
    <d v="2016-04-30T00:00:00"/>
    <x v="24"/>
    <x v="0"/>
    <s v="I"/>
    <n v="18"/>
    <n v="150"/>
    <n v="105"/>
    <n v="63"/>
    <n v="2646000.1260000002"/>
  </r>
  <r>
    <n v="1546"/>
    <d v="2016-04-30T00:00:00"/>
    <x v="25"/>
    <x v="0"/>
    <s v="I"/>
    <n v="62"/>
    <n v="0"/>
    <n v="2"/>
    <n v="60"/>
    <n v="2759999.8800000004"/>
  </r>
  <r>
    <n v="1547"/>
    <d v="2016-04-30T00:00:00"/>
    <x v="27"/>
    <x v="0"/>
    <s v="I"/>
    <n v="1230"/>
    <n v="0"/>
    <n v="150"/>
    <n v="1080"/>
    <n v="4127765.4000000008"/>
  </r>
  <r>
    <n v="1548"/>
    <d v="2016-04-30T00:00:00"/>
    <x v="28"/>
    <x v="0"/>
    <s v="I"/>
    <n v="360"/>
    <n v="300"/>
    <n v="470"/>
    <n v="190"/>
    <n v="11724900.000000002"/>
  </r>
  <r>
    <n v="1549"/>
    <d v="2016-04-30T00:00:00"/>
    <x v="29"/>
    <x v="0"/>
    <s v="T"/>
    <n v="3100"/>
    <n v="2000"/>
    <n v="1700"/>
    <n v="3400"/>
    <n v="380806.8"/>
  </r>
  <r>
    <n v="1550"/>
    <d v="2016-04-30T00:00:00"/>
    <x v="30"/>
    <x v="0"/>
    <s v="T"/>
    <n v="17310"/>
    <n v="3450"/>
    <n v="14010"/>
    <n v="6750"/>
    <n v="2227500"/>
  </r>
  <r>
    <n v="1551"/>
    <d v="2016-04-30T00:00:00"/>
    <x v="31"/>
    <x v="0"/>
    <s v="T"/>
    <n v="2070"/>
    <n v="20400"/>
    <n v="3240"/>
    <n v="19230"/>
    <n v="3596010.0000000005"/>
  </r>
  <r>
    <n v="1552"/>
    <d v="2016-04-30T00:00:00"/>
    <x v="32"/>
    <x v="0"/>
    <s v="I"/>
    <n v="55"/>
    <n v="0"/>
    <n v="0"/>
    <n v="55"/>
    <n v="371249.78"/>
  </r>
  <r>
    <n v="1553"/>
    <d v="2016-04-30T00:00:00"/>
    <x v="33"/>
    <x v="0"/>
    <s v="T"/>
    <n v="9800"/>
    <n v="0"/>
    <n v="1700"/>
    <n v="8100"/>
    <n v="2203175.7000000002"/>
  </r>
  <r>
    <n v="1554"/>
    <d v="2016-04-30T00:00:00"/>
    <x v="34"/>
    <x v="0"/>
    <s v="S"/>
    <n v="0"/>
    <n v="200"/>
    <n v="114"/>
    <n v="86"/>
    <n v="210270.258"/>
  </r>
  <r>
    <n v="1555"/>
    <d v="2016-04-30T00:00:00"/>
    <x v="35"/>
    <x v="0"/>
    <s v="I"/>
    <n v="950"/>
    <n v="2000"/>
    <n v="1110"/>
    <n v="1840"/>
    <n v="9383992.6400000006"/>
  </r>
  <r>
    <n v="1556"/>
    <d v="2016-04-30T00:00:00"/>
    <x v="37"/>
    <x v="0"/>
    <s v="I"/>
    <n v="8"/>
    <n v="0"/>
    <n v="0"/>
    <n v="8"/>
    <n v="87120"/>
  </r>
  <r>
    <n v="1557"/>
    <d v="2016-04-30T00:00:00"/>
    <x v="38"/>
    <x v="0"/>
    <s v="S"/>
    <n v="115"/>
    <n v="0"/>
    <n v="20"/>
    <n v="95"/>
    <n v="199490.5"/>
  </r>
  <r>
    <n v="1558"/>
    <d v="2016-04-30T00:00:00"/>
    <x v="39"/>
    <x v="0"/>
    <s v="T"/>
    <n v="3900"/>
    <n v="0"/>
    <n v="0"/>
    <n v="3900"/>
    <n v="291720.00000000006"/>
  </r>
  <r>
    <n v="1559"/>
    <d v="2016-04-30T00:00:00"/>
    <x v="40"/>
    <x v="0"/>
    <s v="I"/>
    <n v="0"/>
    <n v="10"/>
    <n v="10"/>
    <n v="0"/>
    <n v="0"/>
  </r>
  <r>
    <n v="1560"/>
    <d v="2016-04-30T00:00:00"/>
    <x v="796"/>
    <x v="0"/>
    <s v="I"/>
    <n v="0"/>
    <n v="6000"/>
    <n v="3025"/>
    <n v="2975"/>
    <n v="24802572.025000006"/>
  </r>
  <r>
    <n v="1561"/>
    <d v="2016-04-30T00:00:00"/>
    <x v="41"/>
    <x v="0"/>
    <s v="I"/>
    <n v="130"/>
    <n v="2000"/>
    <n v="1380"/>
    <n v="750"/>
    <n v="9075000.0000000019"/>
  </r>
  <r>
    <n v="1562"/>
    <d v="2016-04-30T00:00:00"/>
    <x v="43"/>
    <x v="0"/>
    <s v="I"/>
    <n v="666"/>
    <n v="0"/>
    <n v="477"/>
    <n v="189"/>
    <n v="2972970.0000000005"/>
  </r>
  <r>
    <n v="1563"/>
    <d v="2016-04-30T00:00:00"/>
    <x v="736"/>
    <x v="0"/>
    <s v="T"/>
    <n v="0"/>
    <n v="420"/>
    <n v="56"/>
    <n v="364"/>
    <n v="4225677.4560000002"/>
  </r>
  <r>
    <n v="1564"/>
    <d v="2016-04-30T00:00:00"/>
    <x v="797"/>
    <x v="0"/>
    <s v="T"/>
    <n v="0"/>
    <n v="560"/>
    <n v="560"/>
    <n v="0"/>
    <n v="0"/>
  </r>
  <r>
    <n v="1565"/>
    <d v="2016-04-30T00:00:00"/>
    <x v="46"/>
    <x v="0"/>
    <s v="T"/>
    <n v="6020"/>
    <n v="2800"/>
    <n v="6020"/>
    <n v="2800"/>
    <n v="89600280"/>
  </r>
  <r>
    <n v="1566"/>
    <d v="2016-04-30T00:00:00"/>
    <x v="47"/>
    <x v="0"/>
    <s v="I"/>
    <n v="90"/>
    <n v="220"/>
    <n v="148"/>
    <n v="162"/>
    <n v="39150005.399999999"/>
  </r>
  <r>
    <n v="1567"/>
    <d v="2016-04-30T00:00:00"/>
    <x v="48"/>
    <x v="0"/>
    <s v="T"/>
    <n v="990"/>
    <n v="600"/>
    <n v="30"/>
    <n v="1560"/>
    <n v="66455532.000000007"/>
  </r>
  <r>
    <n v="1568"/>
    <d v="2016-04-30T00:00:00"/>
    <x v="49"/>
    <x v="0"/>
    <s v="T"/>
    <n v="2340"/>
    <n v="0"/>
    <n v="120"/>
    <n v="2220"/>
    <n v="19487160"/>
  </r>
  <r>
    <n v="1569"/>
    <d v="2016-04-30T00:00:00"/>
    <x v="798"/>
    <x v="0"/>
    <s v="T"/>
    <n v="0"/>
    <n v="28000"/>
    <n v="16000"/>
    <n v="12000"/>
    <n v="4260036.0000000009"/>
  </r>
  <r>
    <n v="1570"/>
    <d v="2016-04-30T00:00:00"/>
    <x v="799"/>
    <x v="0"/>
    <s v="T"/>
    <n v="250000"/>
    <n v="204000"/>
    <n v="35100"/>
    <n v="418900"/>
    <n v="21196340"/>
  </r>
  <r>
    <n v="1571"/>
    <d v="2016-04-30T00:00:00"/>
    <x v="50"/>
    <x v="0"/>
    <s v="T"/>
    <n v="3900"/>
    <n v="82000"/>
    <n v="16700"/>
    <n v="69200"/>
    <n v="7764240"/>
  </r>
  <r>
    <n v="1572"/>
    <d v="2016-04-30T00:00:00"/>
    <x v="51"/>
    <x v="0"/>
    <s v="I"/>
    <n v="2480"/>
    <n v="5000"/>
    <n v="2850"/>
    <n v="4630"/>
    <n v="15436883.000000002"/>
  </r>
  <r>
    <n v="1573"/>
    <d v="2016-04-30T00:00:00"/>
    <x v="52"/>
    <x v="0"/>
    <s v="T"/>
    <n v="5700"/>
    <n v="0"/>
    <n v="700"/>
    <n v="5000"/>
    <n v="4312000"/>
  </r>
  <r>
    <n v="1574"/>
    <d v="2016-04-30T00:00:00"/>
    <x v="800"/>
    <x v="0"/>
    <s v="T"/>
    <n v="900"/>
    <n v="0"/>
    <n v="540"/>
    <n v="360"/>
    <n v="1579679.6400000004"/>
  </r>
  <r>
    <n v="1575"/>
    <d v="2016-04-30T00:00:00"/>
    <x v="53"/>
    <x v="0"/>
    <s v="I"/>
    <n v="2140"/>
    <n v="0"/>
    <n v="80"/>
    <n v="2060"/>
    <n v="18540412"/>
  </r>
  <r>
    <n v="1576"/>
    <d v="2016-04-30T00:00:00"/>
    <x v="54"/>
    <x v="0"/>
    <s v="T"/>
    <n v="1500"/>
    <n v="15000"/>
    <n v="8300"/>
    <n v="8200"/>
    <n v="8118000.0000000009"/>
  </r>
  <r>
    <n v="1577"/>
    <d v="2016-04-30T00:00:00"/>
    <x v="55"/>
    <x v="0"/>
    <s v="T"/>
    <n v="13400"/>
    <n v="0"/>
    <n v="6600"/>
    <n v="6800"/>
    <n v="788766.00000000012"/>
  </r>
  <r>
    <n v="1578"/>
    <d v="2016-04-30T00:00:00"/>
    <x v="56"/>
    <x v="0"/>
    <s v="T"/>
    <n v="500"/>
    <n v="0"/>
    <n v="500"/>
    <n v="0"/>
    <n v="0"/>
  </r>
  <r>
    <n v="1579"/>
    <d v="2016-04-30T00:00:00"/>
    <x v="57"/>
    <x v="0"/>
    <s v="T"/>
    <n v="0"/>
    <n v="0"/>
    <n v="0"/>
    <n v="0"/>
    <n v="0"/>
  </r>
  <r>
    <n v="1580"/>
    <d v="2016-04-30T00:00:00"/>
    <x v="58"/>
    <x v="0"/>
    <s v="M"/>
    <n v="1"/>
    <n v="0"/>
    <n v="0"/>
    <n v="1"/>
    <n v="3223.0000000000005"/>
  </r>
  <r>
    <n v="1581"/>
    <d v="2016-04-30T00:00:00"/>
    <x v="59"/>
    <x v="0"/>
    <s v="T"/>
    <n v="1380"/>
    <n v="3000"/>
    <n v="1800"/>
    <n v="2580"/>
    <n v="8514000.0000000019"/>
  </r>
  <r>
    <n v="1582"/>
    <d v="2016-04-30T00:00:00"/>
    <x v="60"/>
    <x v="0"/>
    <s v="I"/>
    <n v="2"/>
    <n v="140"/>
    <n v="142"/>
    <n v="0"/>
    <n v="0"/>
  </r>
  <r>
    <n v="1583"/>
    <d v="2016-04-30T00:00:00"/>
    <x v="61"/>
    <x v="0"/>
    <s v="I"/>
    <n v="2080"/>
    <n v="1500"/>
    <n v="1880"/>
    <n v="1700"/>
    <n v="3356650.0000000005"/>
  </r>
  <r>
    <n v="1584"/>
    <d v="2016-04-30T00:00:00"/>
    <x v="62"/>
    <x v="0"/>
    <s v="T"/>
    <n v="100"/>
    <n v="0"/>
    <n v="0"/>
    <n v="100"/>
    <n v="7030.1"/>
  </r>
  <r>
    <n v="1585"/>
    <d v="2016-04-30T00:00:00"/>
    <x v="63"/>
    <x v="0"/>
    <s v="I"/>
    <n v="100"/>
    <n v="100"/>
    <n v="70"/>
    <n v="130"/>
    <n v="15376075.000000002"/>
  </r>
  <r>
    <n v="1586"/>
    <d v="2016-04-30T00:00:00"/>
    <x v="64"/>
    <x v="0"/>
    <s v="M"/>
    <n v="15"/>
    <n v="0"/>
    <n v="0"/>
    <n v="15"/>
    <n v="51034.5"/>
  </r>
  <r>
    <n v="1587"/>
    <d v="2016-04-30T00:00:00"/>
    <x v="65"/>
    <x v="0"/>
    <s v="N"/>
    <n v="105"/>
    <n v="30"/>
    <n v="49"/>
    <n v="86"/>
    <n v="8026620.7999999998"/>
  </r>
  <r>
    <n v="1588"/>
    <d v="2016-04-30T00:00:00"/>
    <x v="66"/>
    <x v="0"/>
    <s v="I"/>
    <n v="39"/>
    <n v="120"/>
    <n v="139"/>
    <n v="20"/>
    <n v="64049293.219999999"/>
  </r>
  <r>
    <n v="1589"/>
    <d v="2016-04-30T00:00:00"/>
    <x v="737"/>
    <x v="0"/>
    <s v="T"/>
    <n v="1020"/>
    <n v="600"/>
    <n v="450"/>
    <n v="1170"/>
    <n v="9066915.0000000019"/>
  </r>
  <r>
    <n v="1590"/>
    <d v="2016-04-30T00:00:00"/>
    <x v="67"/>
    <x v="0"/>
    <s v="T"/>
    <n v="1720"/>
    <n v="0"/>
    <n v="1480"/>
    <n v="240"/>
    <n v="1080024"/>
  </r>
  <r>
    <n v="1591"/>
    <d v="2016-04-30T00:00:00"/>
    <x v="68"/>
    <x v="0"/>
    <s v="U"/>
    <n v="25"/>
    <n v="0"/>
    <n v="0"/>
    <n v="25"/>
    <n v="62899.999250000008"/>
  </r>
  <r>
    <n v="1592"/>
    <d v="2016-04-30T00:00:00"/>
    <x v="70"/>
    <x v="0"/>
    <s v="U"/>
    <n v="9"/>
    <n v="0"/>
    <n v="0"/>
    <n v="9"/>
    <n v="345968.96400000004"/>
  </r>
  <r>
    <n v="1593"/>
    <d v="2016-04-30T00:00:00"/>
    <x v="738"/>
    <x v="0"/>
    <s v="T"/>
    <n v="0"/>
    <n v="10000"/>
    <n v="6800"/>
    <n v="3200"/>
    <n v="5544000.0000000009"/>
  </r>
  <r>
    <n v="1594"/>
    <d v="2016-04-30T00:00:00"/>
    <x v="72"/>
    <x v="0"/>
    <s v="U"/>
    <n v="20"/>
    <n v="0"/>
    <n v="20"/>
    <n v="0"/>
    <n v="0"/>
  </r>
  <r>
    <n v="1595"/>
    <d v="2016-04-30T00:00:00"/>
    <x v="73"/>
    <x v="0"/>
    <s v="I"/>
    <n v="80"/>
    <n v="50"/>
    <n v="40"/>
    <n v="90"/>
    <n v="881991.00000000012"/>
  </r>
  <r>
    <n v="1596"/>
    <d v="2016-04-30T00:00:00"/>
    <x v="801"/>
    <x v="0"/>
    <s v="I"/>
    <n v="8"/>
    <n v="10"/>
    <n v="18"/>
    <n v="0"/>
    <n v="0"/>
  </r>
  <r>
    <n v="1597"/>
    <d v="2016-04-30T00:00:00"/>
    <x v="74"/>
    <x v="0"/>
    <s v="U"/>
    <n v="2"/>
    <n v="0"/>
    <n v="0"/>
    <n v="2"/>
    <n v="234999.6"/>
  </r>
  <r>
    <n v="1598"/>
    <d v="2016-04-30T00:00:00"/>
    <x v="75"/>
    <x v="0"/>
    <s v="U"/>
    <n v="36"/>
    <n v="30"/>
    <n v="26"/>
    <n v="40"/>
    <n v="2916012"/>
  </r>
  <r>
    <n v="1599"/>
    <d v="2016-04-30T00:00:00"/>
    <x v="76"/>
    <x v="0"/>
    <s v="U"/>
    <n v="181"/>
    <n v="0"/>
    <n v="26"/>
    <n v="155"/>
    <n v="235631"/>
  </r>
  <r>
    <n v="1600"/>
    <d v="2016-04-30T00:00:00"/>
    <x v="77"/>
    <x v="0"/>
    <s v="I"/>
    <n v="9"/>
    <n v="0"/>
    <n v="9"/>
    <n v="0"/>
    <n v="0"/>
  </r>
  <r>
    <n v="1601"/>
    <d v="2016-04-30T00:00:00"/>
    <x v="78"/>
    <x v="0"/>
    <s v="T"/>
    <n v="0"/>
    <n v="300"/>
    <n v="300"/>
    <n v="0"/>
    <n v="0"/>
  </r>
  <r>
    <n v="1602"/>
    <d v="2016-04-30T00:00:00"/>
    <x v="80"/>
    <x v="0"/>
    <s v="S"/>
    <n v="6"/>
    <n v="0"/>
    <n v="0"/>
    <n v="6"/>
    <n v="143880.00000000003"/>
  </r>
  <r>
    <n v="1603"/>
    <d v="2016-04-30T00:00:00"/>
    <x v="83"/>
    <x v="0"/>
    <s v="T"/>
    <n v="9420"/>
    <n v="9990"/>
    <n v="9780"/>
    <n v="9630"/>
    <n v="6207498"/>
  </r>
  <r>
    <n v="1604"/>
    <d v="2016-04-30T00:00:00"/>
    <x v="84"/>
    <x v="0"/>
    <s v="I"/>
    <n v="305"/>
    <n v="0"/>
    <n v="37"/>
    <n v="268"/>
    <n v="81472001.071999997"/>
  </r>
  <r>
    <n v="1605"/>
    <d v="2016-04-30T00:00:00"/>
    <x v="85"/>
    <x v="0"/>
    <s v="T"/>
    <n v="14"/>
    <n v="0"/>
    <n v="0"/>
    <n v="14"/>
    <n v="215600.00000000003"/>
  </r>
  <r>
    <n v="1606"/>
    <d v="2016-04-30T00:00:00"/>
    <x v="86"/>
    <x v="0"/>
    <s v="I"/>
    <n v="16"/>
    <n v="40"/>
    <n v="35"/>
    <n v="21"/>
    <n v="46389004.200000003"/>
  </r>
  <r>
    <n v="1607"/>
    <d v="2016-04-30T00:00:00"/>
    <x v="87"/>
    <x v="0"/>
    <s v="I"/>
    <n v="39"/>
    <n v="0"/>
    <n v="25"/>
    <n v="14"/>
    <n v="1749363.0000000002"/>
  </r>
  <r>
    <n v="1608"/>
    <d v="2016-04-30T00:00:00"/>
    <x v="90"/>
    <x v="0"/>
    <s v="I"/>
    <n v="1"/>
    <n v="0"/>
    <n v="1"/>
    <n v="0"/>
    <n v="0"/>
  </r>
  <r>
    <n v="1609"/>
    <d v="2016-04-30T00:00:00"/>
    <x v="92"/>
    <x v="0"/>
    <s v="O"/>
    <n v="40"/>
    <n v="0"/>
    <n v="0"/>
    <n v="40"/>
    <n v="391600"/>
  </r>
  <r>
    <n v="1610"/>
    <d v="2016-04-30T00:00:00"/>
    <x v="739"/>
    <x v="0"/>
    <s v="T"/>
    <n v="0"/>
    <n v="112"/>
    <n v="112"/>
    <n v="0"/>
    <n v="0"/>
  </r>
  <r>
    <n v="1611"/>
    <d v="2016-04-30T00:00:00"/>
    <x v="93"/>
    <x v="0"/>
    <s v="T"/>
    <n v="40"/>
    <n v="0"/>
    <n v="0"/>
    <n v="40"/>
    <n v="1034272.8000000002"/>
  </r>
  <r>
    <n v="1612"/>
    <d v="2016-04-30T00:00:00"/>
    <x v="94"/>
    <x v="0"/>
    <s v="I"/>
    <n v="135"/>
    <n v="200"/>
    <n v="265"/>
    <n v="70"/>
    <n v="2156000.0000000005"/>
  </r>
  <r>
    <n v="1613"/>
    <d v="2016-04-30T00:00:00"/>
    <x v="95"/>
    <x v="0"/>
    <s v="I"/>
    <n v="255"/>
    <n v="70"/>
    <n v="60"/>
    <n v="265"/>
    <n v="6784079.5000000009"/>
  </r>
  <r>
    <n v="1614"/>
    <d v="2016-04-30T00:00:00"/>
    <x v="96"/>
    <x v="0"/>
    <s v="U"/>
    <n v="60"/>
    <n v="50"/>
    <n v="14"/>
    <n v="96"/>
    <n v="2207990.4000000004"/>
  </r>
  <r>
    <n v="1615"/>
    <d v="2016-04-30T00:00:00"/>
    <x v="97"/>
    <x v="0"/>
    <s v="T"/>
    <n v="48420"/>
    <n v="45000"/>
    <n v="46020"/>
    <n v="47400"/>
    <n v="26070000"/>
  </r>
  <r>
    <n v="1616"/>
    <d v="2016-04-30T00:00:00"/>
    <x v="98"/>
    <x v="0"/>
    <s v="I"/>
    <n v="116"/>
    <n v="472"/>
    <n v="140"/>
    <n v="448"/>
    <n v="85119865.600000009"/>
  </r>
  <r>
    <n v="1617"/>
    <d v="2016-04-30T00:00:00"/>
    <x v="99"/>
    <x v="0"/>
    <s v="I"/>
    <n v="0"/>
    <n v="294"/>
    <n v="100"/>
    <n v="194"/>
    <n v="79151980.600000009"/>
  </r>
  <r>
    <n v="1618"/>
    <d v="2016-04-30T00:00:00"/>
    <x v="100"/>
    <x v="0"/>
    <s v="I"/>
    <n v="62"/>
    <n v="0"/>
    <n v="20"/>
    <n v="42"/>
    <n v="7307685"/>
  </r>
  <r>
    <n v="1619"/>
    <d v="2016-04-30T00:00:00"/>
    <x v="101"/>
    <x v="0"/>
    <s v="T"/>
    <n v="200"/>
    <n v="0"/>
    <n v="100"/>
    <n v="100"/>
    <n v="230599.60000000006"/>
  </r>
  <r>
    <n v="1620"/>
    <d v="2016-04-30T00:00:00"/>
    <x v="802"/>
    <x v="0"/>
    <s v="U"/>
    <n v="123"/>
    <n v="0"/>
    <n v="10"/>
    <n v="113"/>
    <n v="3786799.5"/>
  </r>
  <r>
    <n v="1621"/>
    <d v="2016-04-30T00:00:00"/>
    <x v="102"/>
    <x v="0"/>
    <s v="T"/>
    <n v="28"/>
    <n v="56"/>
    <n v="28"/>
    <n v="56"/>
    <n v="4054399.8879999993"/>
  </r>
  <r>
    <n v="1622"/>
    <d v="2016-04-30T00:00:00"/>
    <x v="103"/>
    <x v="0"/>
    <s v="T"/>
    <n v="1540"/>
    <n v="0"/>
    <n v="56"/>
    <n v="1484"/>
    <n v="66779851.600000001"/>
  </r>
  <r>
    <n v="1623"/>
    <d v="2016-04-30T00:00:00"/>
    <x v="104"/>
    <x v="0"/>
    <s v="T"/>
    <n v="10"/>
    <n v="0"/>
    <n v="10"/>
    <n v="0"/>
    <n v="0"/>
  </r>
  <r>
    <n v="1624"/>
    <d v="2016-04-30T00:00:00"/>
    <x v="105"/>
    <x v="0"/>
    <s v="I"/>
    <n v="170"/>
    <n v="0"/>
    <n v="0"/>
    <n v="170"/>
    <n v="5201966.0000000009"/>
  </r>
  <r>
    <n v="1625"/>
    <d v="2016-04-30T00:00:00"/>
    <x v="107"/>
    <x v="0"/>
    <s v="T"/>
    <n v="50"/>
    <n v="0"/>
    <n v="0"/>
    <n v="50"/>
    <n v="113349.50000000001"/>
  </r>
  <r>
    <n v="1626"/>
    <d v="2016-04-30T00:00:00"/>
    <x v="108"/>
    <x v="0"/>
    <s v="T"/>
    <n v="480"/>
    <n v="0"/>
    <n v="480"/>
    <n v="0"/>
    <n v="0"/>
  </r>
  <r>
    <n v="1627"/>
    <d v="2016-04-30T00:00:00"/>
    <x v="109"/>
    <x v="0"/>
    <s v="T"/>
    <n v="0"/>
    <n v="600"/>
    <n v="400"/>
    <n v="200"/>
    <n v="3199900.0000000005"/>
  </r>
  <r>
    <n v="1628"/>
    <d v="2016-04-30T00:00:00"/>
    <x v="740"/>
    <x v="0"/>
    <s v="I"/>
    <n v="280"/>
    <n v="0"/>
    <n v="50"/>
    <n v="230"/>
    <n v="1669800.0000000002"/>
  </r>
  <r>
    <n v="1629"/>
    <d v="2016-04-30T00:00:00"/>
    <x v="803"/>
    <x v="0"/>
    <s v="I"/>
    <n v="0"/>
    <n v="12"/>
    <n v="12"/>
    <n v="0"/>
    <n v="0"/>
  </r>
  <r>
    <n v="1630"/>
    <d v="2016-04-30T00:00:00"/>
    <x v="114"/>
    <x v="0"/>
    <s v="I"/>
    <n v="171"/>
    <n v="0"/>
    <n v="57"/>
    <n v="114"/>
    <n v="22685988.600000001"/>
  </r>
  <r>
    <n v="1631"/>
    <d v="2016-04-30T00:00:00"/>
    <x v="804"/>
    <x v="0"/>
    <s v="I"/>
    <n v="0"/>
    <n v="2"/>
    <n v="2"/>
    <n v="0"/>
    <n v="0"/>
  </r>
  <r>
    <n v="1632"/>
    <d v="2016-04-30T00:00:00"/>
    <x v="116"/>
    <x v="0"/>
    <s v="I"/>
    <n v="182"/>
    <n v="0"/>
    <n v="80"/>
    <n v="102"/>
    <n v="6619800.0000000009"/>
  </r>
  <r>
    <n v="1633"/>
    <d v="2016-04-30T00:00:00"/>
    <x v="117"/>
    <x v="0"/>
    <s v="I"/>
    <n v="20"/>
    <n v="0"/>
    <n v="15"/>
    <n v="5"/>
    <n v="1093499.9900000002"/>
  </r>
  <r>
    <n v="1634"/>
    <d v="2016-04-30T00:00:00"/>
    <x v="118"/>
    <x v="0"/>
    <s v="N"/>
    <n v="6960"/>
    <n v="0"/>
    <n v="3220"/>
    <n v="3740"/>
    <n v="22400730.000000004"/>
  </r>
  <r>
    <n v="1635"/>
    <d v="2016-04-30T00:00:00"/>
    <x v="119"/>
    <x v="0"/>
    <s v="S"/>
    <n v="1"/>
    <n v="0"/>
    <n v="0"/>
    <n v="1"/>
    <n v="15675.000000000002"/>
  </r>
  <r>
    <n v="1636"/>
    <d v="2016-04-30T00:00:00"/>
    <x v="122"/>
    <x v="0"/>
    <s v="T"/>
    <n v="1200"/>
    <n v="5000"/>
    <n v="5800"/>
    <n v="400"/>
    <n v="298320"/>
  </r>
  <r>
    <n v="1637"/>
    <d v="2016-04-30T00:00:00"/>
    <x v="123"/>
    <x v="0"/>
    <s v="T"/>
    <n v="0"/>
    <n v="7350"/>
    <n v="2730"/>
    <n v="4620"/>
    <n v="0"/>
  </r>
  <r>
    <n v="1638"/>
    <d v="2016-04-30T00:00:00"/>
    <x v="124"/>
    <x v="0"/>
    <s v="I"/>
    <n v="84"/>
    <n v="120"/>
    <n v="204"/>
    <n v="0"/>
    <n v="0"/>
  </r>
  <r>
    <n v="1639"/>
    <d v="2016-04-30T00:00:00"/>
    <x v="125"/>
    <x v="0"/>
    <s v="I"/>
    <n v="4670"/>
    <n v="2405"/>
    <n v="1600"/>
    <n v="5475"/>
    <n v="180675000"/>
  </r>
  <r>
    <n v="1640"/>
    <d v="2016-04-30T00:00:00"/>
    <x v="126"/>
    <x v="0"/>
    <s v="I"/>
    <n v="416"/>
    <n v="0"/>
    <n v="210"/>
    <n v="206"/>
    <n v="52735938.200000003"/>
  </r>
  <r>
    <n v="1641"/>
    <d v="2016-04-30T00:00:00"/>
    <x v="127"/>
    <x v="0"/>
    <s v="I"/>
    <n v="1645"/>
    <n v="0"/>
    <n v="270"/>
    <n v="1375"/>
    <n v="112749312.5"/>
  </r>
  <r>
    <n v="1642"/>
    <d v="2016-04-30T00:00:00"/>
    <x v="129"/>
    <x v="0"/>
    <s v="I"/>
    <n v="29"/>
    <n v="0"/>
    <n v="5"/>
    <n v="24"/>
    <n v="9588004.8000000007"/>
  </r>
  <r>
    <n v="1643"/>
    <d v="2016-04-30T00:00:00"/>
    <x v="130"/>
    <x v="0"/>
    <s v="T"/>
    <n v="1200"/>
    <n v="0"/>
    <n v="0"/>
    <n v="1200"/>
    <n v="2356794"/>
  </r>
  <r>
    <n v="1644"/>
    <d v="2016-04-30T00:00:00"/>
    <x v="131"/>
    <x v="0"/>
    <s v="I"/>
    <n v="50"/>
    <n v="0"/>
    <n v="0"/>
    <n v="50"/>
    <n v="28749985.000000004"/>
  </r>
  <r>
    <n v="1645"/>
    <d v="2016-04-30T00:00:00"/>
    <x v="744"/>
    <x v="0"/>
    <s v="I"/>
    <n v="45"/>
    <n v="100"/>
    <n v="130"/>
    <n v="15"/>
    <n v="4125000"/>
  </r>
  <r>
    <n v="1646"/>
    <d v="2016-04-30T00:00:00"/>
    <x v="133"/>
    <x v="0"/>
    <s v="T"/>
    <n v="600"/>
    <n v="0"/>
    <n v="100"/>
    <n v="500"/>
    <n v="1016499.0000000001"/>
  </r>
  <r>
    <n v="1647"/>
    <d v="2016-04-30T00:00:00"/>
    <x v="134"/>
    <x v="0"/>
    <s v="P"/>
    <n v="1970"/>
    <n v="2000"/>
    <n v="1470"/>
    <n v="2500"/>
    <n v="21749750.000000004"/>
  </r>
  <r>
    <n v="1648"/>
    <d v="2016-04-30T00:00:00"/>
    <x v="135"/>
    <x v="0"/>
    <s v="I"/>
    <n v="91"/>
    <n v="0"/>
    <n v="60"/>
    <n v="31"/>
    <n v="8525000"/>
  </r>
  <r>
    <n v="1649"/>
    <d v="2016-04-30T00:00:00"/>
    <x v="136"/>
    <x v="0"/>
    <s v="U"/>
    <n v="38"/>
    <n v="0"/>
    <n v="5"/>
    <n v="33"/>
    <n v="588060"/>
  </r>
  <r>
    <n v="1650"/>
    <d v="2016-04-30T00:00:00"/>
    <x v="137"/>
    <x v="0"/>
    <s v="U"/>
    <n v="23"/>
    <n v="0"/>
    <n v="0"/>
    <n v="23"/>
    <n v="751410.00000000012"/>
  </r>
  <r>
    <n v="1651"/>
    <d v="2016-04-30T00:00:00"/>
    <x v="138"/>
    <x v="0"/>
    <s v="I"/>
    <n v="30690"/>
    <n v="0"/>
    <n v="8090"/>
    <n v="22600"/>
    <n v="35698960"/>
  </r>
  <r>
    <n v="1652"/>
    <d v="2016-04-30T00:00:00"/>
    <x v="139"/>
    <x v="0"/>
    <s v="T"/>
    <n v="32600"/>
    <n v="0"/>
    <n v="9400"/>
    <n v="23200"/>
    <n v="1582240"/>
  </r>
  <r>
    <n v="1653"/>
    <d v="2016-04-30T00:00:00"/>
    <x v="140"/>
    <x v="0"/>
    <s v="T"/>
    <n v="2400"/>
    <n v="5000"/>
    <n v="3300"/>
    <n v="4100"/>
    <n v="22347050"/>
  </r>
  <r>
    <n v="1654"/>
    <d v="2016-04-30T00:00:00"/>
    <x v="141"/>
    <x v="0"/>
    <s v="T"/>
    <n v="3800"/>
    <n v="0"/>
    <n v="1200"/>
    <n v="2600"/>
    <n v="7261540"/>
  </r>
  <r>
    <n v="1655"/>
    <d v="2016-04-30T00:00:00"/>
    <x v="142"/>
    <x v="0"/>
    <s v="T"/>
    <n v="1100"/>
    <n v="1000"/>
    <n v="700"/>
    <n v="1400"/>
    <n v="2351580"/>
  </r>
  <r>
    <n v="1656"/>
    <d v="2016-04-30T00:00:00"/>
    <x v="143"/>
    <x v="0"/>
    <s v="I"/>
    <n v="2150"/>
    <n v="850"/>
    <n v="620"/>
    <n v="2380"/>
    <n v="266559524"/>
  </r>
  <r>
    <n v="1657"/>
    <d v="2016-04-30T00:00:00"/>
    <x v="745"/>
    <x v="0"/>
    <s v="T"/>
    <n v="0"/>
    <n v="60"/>
    <n v="60"/>
    <n v="0"/>
    <n v="0"/>
  </r>
  <r>
    <n v="1658"/>
    <d v="2016-04-30T00:00:00"/>
    <x v="144"/>
    <x v="0"/>
    <s v="U"/>
    <n v="0"/>
    <n v="100"/>
    <n v="71"/>
    <n v="29"/>
    <n v="289492.5"/>
  </r>
  <r>
    <n v="1659"/>
    <d v="2016-04-30T00:00:00"/>
    <x v="145"/>
    <x v="0"/>
    <s v="T"/>
    <n v="2600"/>
    <n v="0"/>
    <n v="100"/>
    <n v="2500"/>
    <n v="337507.50000000006"/>
  </r>
  <r>
    <n v="1660"/>
    <d v="2016-04-30T00:00:00"/>
    <x v="805"/>
    <x v="0"/>
    <s v="U"/>
    <n v="0"/>
    <n v="10"/>
    <n v="0"/>
    <n v="10"/>
    <n v="57000.020000000004"/>
  </r>
  <r>
    <n v="1661"/>
    <d v="2016-04-30T00:00:00"/>
    <x v="146"/>
    <x v="0"/>
    <s v="I"/>
    <n v="220"/>
    <n v="0"/>
    <n v="220"/>
    <n v="0"/>
    <n v="0"/>
  </r>
  <r>
    <n v="1662"/>
    <d v="2016-04-30T00:00:00"/>
    <x v="147"/>
    <x v="0"/>
    <s v="I"/>
    <n v="360"/>
    <n v="1000"/>
    <n v="840"/>
    <n v="520"/>
    <n v="3596736"/>
  </r>
  <r>
    <n v="1663"/>
    <d v="2016-04-30T00:00:00"/>
    <x v="148"/>
    <x v="0"/>
    <s v="I"/>
    <n v="2802"/>
    <n v="1440"/>
    <n v="2190"/>
    <n v="2052"/>
    <n v="12866040.000000002"/>
  </r>
  <r>
    <n v="1664"/>
    <d v="2016-04-30T00:00:00"/>
    <x v="149"/>
    <x v="0"/>
    <s v="I"/>
    <n v="500"/>
    <n v="140"/>
    <n v="580"/>
    <n v="60"/>
    <n v="292020.30000000005"/>
  </r>
  <r>
    <n v="1665"/>
    <d v="2016-04-30T00:00:00"/>
    <x v="150"/>
    <x v="0"/>
    <s v="I"/>
    <n v="290"/>
    <n v="1000"/>
    <n v="960"/>
    <n v="330"/>
    <n v="1535853.0000000002"/>
  </r>
  <r>
    <n v="1666"/>
    <d v="2016-04-30T00:00:00"/>
    <x v="151"/>
    <x v="0"/>
    <s v="I"/>
    <n v="390"/>
    <n v="300"/>
    <n v="120"/>
    <n v="570"/>
    <n v="2963829.0000000005"/>
  </r>
  <r>
    <n v="1667"/>
    <d v="2016-04-30T00:00:00"/>
    <x v="152"/>
    <x v="0"/>
    <s v="I"/>
    <n v="420"/>
    <n v="1500"/>
    <n v="960"/>
    <n v="960"/>
    <n v="4991712.0000000009"/>
  </r>
  <r>
    <n v="1668"/>
    <d v="2016-04-30T00:00:00"/>
    <x v="806"/>
    <x v="0"/>
    <s v="I"/>
    <n v="150"/>
    <n v="700"/>
    <n v="550"/>
    <n v="300"/>
    <n v="2145000.0000000005"/>
  </r>
  <r>
    <n v="1669"/>
    <d v="2016-04-30T00:00:00"/>
    <x v="746"/>
    <x v="0"/>
    <s v="I"/>
    <n v="20"/>
    <n v="0"/>
    <n v="20"/>
    <n v="0"/>
    <n v="0"/>
  </r>
  <r>
    <n v="1670"/>
    <d v="2016-04-30T00:00:00"/>
    <x v="807"/>
    <x v="0"/>
    <s v="T"/>
    <n v="0"/>
    <n v="210"/>
    <n v="210"/>
    <n v="0"/>
    <n v="0"/>
  </r>
  <r>
    <n v="1671"/>
    <d v="2016-04-30T00:00:00"/>
    <x v="153"/>
    <x v="0"/>
    <s v="I"/>
    <n v="30"/>
    <n v="0"/>
    <n v="0"/>
    <n v="30"/>
    <n v="2129039.88"/>
  </r>
  <r>
    <n v="1672"/>
    <d v="2016-04-30T00:00:00"/>
    <x v="154"/>
    <x v="0"/>
    <s v="I"/>
    <n v="30"/>
    <n v="0"/>
    <n v="0"/>
    <n v="30"/>
    <n v="1039500"/>
  </r>
  <r>
    <n v="1673"/>
    <d v="2016-04-30T00:00:00"/>
    <x v="155"/>
    <x v="0"/>
    <s v="T"/>
    <n v="40"/>
    <n v="0"/>
    <n v="0"/>
    <n v="40"/>
    <n v="194480"/>
  </r>
  <r>
    <n v="1674"/>
    <d v="2016-04-30T00:00:00"/>
    <x v="156"/>
    <x v="0"/>
    <s v="T"/>
    <n v="0"/>
    <n v="4800"/>
    <n v="2200"/>
    <n v="2600"/>
    <n v="279507.80000000005"/>
  </r>
  <r>
    <n v="1675"/>
    <d v="2016-04-30T00:00:00"/>
    <x v="157"/>
    <x v="0"/>
    <s v="T"/>
    <n v="2900"/>
    <n v="2000"/>
    <n v="900"/>
    <n v="4000"/>
    <n v="536800.00000000012"/>
  </r>
  <r>
    <n v="1676"/>
    <d v="2016-04-30T00:00:00"/>
    <x v="158"/>
    <x v="0"/>
    <s v="T"/>
    <n v="3330"/>
    <n v="0"/>
    <n v="3330"/>
    <n v="0"/>
    <n v="0"/>
  </r>
  <r>
    <n v="1677"/>
    <d v="2016-04-30T00:00:00"/>
    <x v="159"/>
    <x v="0"/>
    <s v="T"/>
    <n v="660"/>
    <n v="0"/>
    <n v="660"/>
    <n v="0"/>
    <n v="0"/>
  </r>
  <r>
    <n v="1678"/>
    <d v="2016-04-30T00:00:00"/>
    <x v="160"/>
    <x v="0"/>
    <s v="I"/>
    <n v="1170"/>
    <n v="0"/>
    <n v="1170"/>
    <n v="0"/>
    <n v="0"/>
  </r>
  <r>
    <n v="1679"/>
    <d v="2016-04-30T00:00:00"/>
    <x v="808"/>
    <x v="0"/>
    <s v="I"/>
    <n v="0"/>
    <n v="3100"/>
    <n v="3100"/>
    <n v="0"/>
    <n v="0"/>
  </r>
  <r>
    <n v="1680"/>
    <d v="2016-04-30T00:00:00"/>
    <x v="161"/>
    <x v="0"/>
    <s v="I"/>
    <n v="890"/>
    <n v="0"/>
    <n v="480"/>
    <n v="410"/>
    <n v="10947123.000000002"/>
  </r>
  <r>
    <n v="1681"/>
    <d v="2016-04-30T00:00:00"/>
    <x v="809"/>
    <x v="0"/>
    <s v="T"/>
    <n v="0"/>
    <n v="5000"/>
    <n v="0"/>
    <n v="5000"/>
    <n v="835010"/>
  </r>
  <r>
    <n v="1682"/>
    <d v="2016-04-30T00:00:00"/>
    <x v="165"/>
    <x v="0"/>
    <s v="T"/>
    <n v="7300"/>
    <n v="0"/>
    <n v="2200"/>
    <n v="5100"/>
    <n v="4078470"/>
  </r>
  <r>
    <n v="1683"/>
    <d v="2016-04-30T00:00:00"/>
    <x v="166"/>
    <x v="0"/>
    <s v="T"/>
    <n v="300"/>
    <n v="900"/>
    <n v="450"/>
    <n v="750"/>
    <n v="2700225"/>
  </r>
  <r>
    <n v="1684"/>
    <d v="2016-04-30T00:00:00"/>
    <x v="162"/>
    <x v="0"/>
    <s v="I"/>
    <n v="40"/>
    <n v="200"/>
    <n v="205"/>
    <n v="35"/>
    <n v="13999999.860000001"/>
  </r>
  <r>
    <n v="1685"/>
    <d v="2016-04-30T00:00:00"/>
    <x v="163"/>
    <x v="0"/>
    <s v="I"/>
    <n v="216"/>
    <n v="0"/>
    <n v="105"/>
    <n v="111"/>
    <n v="147074999.44500002"/>
  </r>
  <r>
    <n v="1686"/>
    <d v="2016-04-30T00:00:00"/>
    <x v="168"/>
    <x v="0"/>
    <s v="I"/>
    <n v="467"/>
    <n v="0"/>
    <n v="77"/>
    <n v="390"/>
    <n v="106908945"/>
  </r>
  <r>
    <n v="1687"/>
    <d v="2016-04-30T00:00:00"/>
    <x v="169"/>
    <x v="0"/>
    <s v="I"/>
    <n v="8"/>
    <n v="0"/>
    <n v="0"/>
    <n v="8"/>
    <n v="475200.00000000006"/>
  </r>
  <r>
    <n v="1688"/>
    <d v="2016-04-30T00:00:00"/>
    <x v="747"/>
    <x v="0"/>
    <s v="I"/>
    <n v="1963"/>
    <n v="654"/>
    <n v="710"/>
    <n v="1907"/>
    <n v="94396500.000000015"/>
  </r>
  <r>
    <n v="1689"/>
    <d v="2016-04-30T00:00:00"/>
    <x v="810"/>
    <x v="0"/>
    <s v="I"/>
    <n v="1170"/>
    <n v="390"/>
    <n v="360"/>
    <n v="1200"/>
    <n v="303600000.00000006"/>
  </r>
  <r>
    <n v="1690"/>
    <d v="2016-04-30T00:00:00"/>
    <x v="170"/>
    <x v="0"/>
    <s v="T"/>
    <n v="1400"/>
    <n v="0"/>
    <n v="200"/>
    <n v="1200"/>
    <n v="323994"/>
  </r>
  <r>
    <n v="1691"/>
    <d v="2016-04-30T00:00:00"/>
    <x v="749"/>
    <x v="0"/>
    <s v="T"/>
    <n v="300"/>
    <n v="0"/>
    <n v="300"/>
    <n v="0"/>
    <n v="0"/>
  </r>
  <r>
    <n v="1692"/>
    <d v="2016-04-30T00:00:00"/>
    <x v="171"/>
    <x v="0"/>
    <s v="O"/>
    <n v="4"/>
    <n v="0"/>
    <n v="3"/>
    <n v="1"/>
    <n v="15466.000000000002"/>
  </r>
  <r>
    <n v="1693"/>
    <d v="2016-04-30T00:00:00"/>
    <x v="172"/>
    <x v="0"/>
    <s v="I"/>
    <n v="5"/>
    <n v="0"/>
    <n v="0"/>
    <n v="5"/>
    <n v="3649765.0200000005"/>
  </r>
  <r>
    <n v="1694"/>
    <d v="2016-04-30T00:00:00"/>
    <x v="173"/>
    <x v="0"/>
    <s v="T"/>
    <n v="84"/>
    <n v="0"/>
    <n v="0"/>
    <n v="84"/>
    <n v="1318363.2000000002"/>
  </r>
  <r>
    <n v="1695"/>
    <d v="2016-04-30T00:00:00"/>
    <x v="174"/>
    <x v="0"/>
    <s v="I"/>
    <n v="38"/>
    <n v="0"/>
    <n v="38"/>
    <n v="0"/>
    <n v="0"/>
  </r>
  <r>
    <n v="1696"/>
    <d v="2016-04-30T00:00:00"/>
    <x v="175"/>
    <x v="0"/>
    <s v="I"/>
    <n v="120"/>
    <n v="0"/>
    <n v="30"/>
    <n v="90"/>
    <n v="49500000"/>
  </r>
  <r>
    <n v="1697"/>
    <d v="2016-04-30T00:00:00"/>
    <x v="811"/>
    <x v="0"/>
    <s v="I"/>
    <n v="0"/>
    <n v="50"/>
    <n v="50"/>
    <n v="0"/>
    <n v="0"/>
  </r>
  <r>
    <n v="1698"/>
    <d v="2016-04-30T00:00:00"/>
    <x v="812"/>
    <x v="0"/>
    <s v="I"/>
    <n v="0"/>
    <n v="200"/>
    <n v="149"/>
    <n v="51"/>
    <n v="4165425"/>
  </r>
  <r>
    <n v="1699"/>
    <d v="2016-04-30T00:00:00"/>
    <x v="813"/>
    <x v="0"/>
    <s v="I"/>
    <n v="0"/>
    <n v="50"/>
    <n v="50"/>
    <n v="0"/>
    <n v="0"/>
  </r>
  <r>
    <n v="1700"/>
    <d v="2016-04-30T00:00:00"/>
    <x v="176"/>
    <x v="0"/>
    <s v="T"/>
    <n v="20"/>
    <n v="0"/>
    <n v="20"/>
    <n v="0"/>
    <n v="0"/>
  </r>
  <r>
    <n v="1701"/>
    <d v="2016-04-30T00:00:00"/>
    <x v="178"/>
    <x v="0"/>
    <s v="I"/>
    <n v="60"/>
    <n v="1000"/>
    <n v="610"/>
    <n v="450"/>
    <n v="21037500.000000004"/>
  </r>
  <r>
    <n v="1702"/>
    <d v="2016-04-30T00:00:00"/>
    <x v="179"/>
    <x v="0"/>
    <s v="T"/>
    <n v="500"/>
    <n v="0"/>
    <n v="0"/>
    <n v="500"/>
    <n v="17699"/>
  </r>
  <r>
    <n v="1703"/>
    <d v="2016-04-30T00:00:00"/>
    <x v="180"/>
    <x v="0"/>
    <s v="I"/>
    <n v="6658"/>
    <n v="0"/>
    <n v="1440"/>
    <n v="5218"/>
    <n v="42267887.200000003"/>
  </r>
  <r>
    <n v="1704"/>
    <d v="2016-04-30T00:00:00"/>
    <x v="181"/>
    <x v="0"/>
    <s v="I"/>
    <n v="420"/>
    <n v="0"/>
    <n v="40"/>
    <n v="380"/>
    <n v="34234200"/>
  </r>
  <r>
    <n v="1705"/>
    <d v="2016-04-30T00:00:00"/>
    <x v="182"/>
    <x v="0"/>
    <s v="I"/>
    <n v="170"/>
    <n v="0"/>
    <n v="50"/>
    <n v="120"/>
    <n v="54054000.000000007"/>
  </r>
  <r>
    <n v="1706"/>
    <d v="2016-04-30T00:00:00"/>
    <x v="750"/>
    <x v="0"/>
    <s v="I"/>
    <n v="108"/>
    <n v="60"/>
    <n v="108"/>
    <n v="60"/>
    <n v="5940000.0000000009"/>
  </r>
  <r>
    <n v="1707"/>
    <d v="2016-04-30T00:00:00"/>
    <x v="814"/>
    <x v="0"/>
    <s v="I"/>
    <n v="0"/>
    <n v="300"/>
    <n v="180"/>
    <n v="120"/>
    <n v="11880000.000000002"/>
  </r>
  <r>
    <n v="1708"/>
    <d v="2016-04-30T00:00:00"/>
    <x v="184"/>
    <x v="0"/>
    <s v="I"/>
    <n v="25"/>
    <n v="150"/>
    <n v="105"/>
    <n v="70"/>
    <n v="170333333.17000002"/>
  </r>
  <r>
    <n v="1709"/>
    <d v="2016-04-30T00:00:00"/>
    <x v="185"/>
    <x v="0"/>
    <s v="T"/>
    <n v="1300"/>
    <n v="0"/>
    <n v="0"/>
    <n v="1300"/>
    <n v="1208350.0000000002"/>
  </r>
  <r>
    <n v="1710"/>
    <d v="2016-04-30T00:00:00"/>
    <x v="188"/>
    <x v="0"/>
    <s v="T"/>
    <n v="5000"/>
    <n v="0"/>
    <n v="1500"/>
    <n v="3500"/>
    <n v="1578500.0000000002"/>
  </r>
  <r>
    <n v="1711"/>
    <d v="2016-04-30T00:00:00"/>
    <x v="189"/>
    <x v="0"/>
    <s v="N"/>
    <n v="8"/>
    <n v="0"/>
    <n v="6"/>
    <n v="2"/>
    <n v="242000.00000000003"/>
  </r>
  <r>
    <n v="1712"/>
    <d v="2016-04-30T00:00:00"/>
    <x v="190"/>
    <x v="0"/>
    <s v="T"/>
    <n v="3000"/>
    <n v="3000"/>
    <n v="2900"/>
    <n v="3100"/>
    <n v="2635930"/>
  </r>
  <r>
    <n v="1713"/>
    <d v="2016-04-30T00:00:00"/>
    <x v="191"/>
    <x v="0"/>
    <s v="T"/>
    <n v="1094"/>
    <n v="0"/>
    <n v="224"/>
    <n v="870"/>
    <n v="66120087.000000007"/>
  </r>
  <r>
    <n v="1714"/>
    <d v="2016-04-30T00:00:00"/>
    <x v="192"/>
    <x v="0"/>
    <s v="T"/>
    <n v="1960"/>
    <n v="2800"/>
    <n v="2800"/>
    <n v="1960"/>
    <n v="294000007.84000003"/>
  </r>
  <r>
    <n v="1715"/>
    <d v="2016-04-30T00:00:00"/>
    <x v="193"/>
    <x v="0"/>
    <s v="I"/>
    <n v="55"/>
    <n v="0"/>
    <n v="30"/>
    <n v="25"/>
    <n v="550000"/>
  </r>
  <r>
    <n v="1716"/>
    <d v="2016-04-30T00:00:00"/>
    <x v="194"/>
    <x v="0"/>
    <s v="I"/>
    <n v="10"/>
    <n v="0"/>
    <n v="0"/>
    <n v="10"/>
    <n v="466670.05000000005"/>
  </r>
  <r>
    <n v="1717"/>
    <d v="2016-04-30T00:00:00"/>
    <x v="195"/>
    <x v="0"/>
    <s v="T"/>
    <n v="0"/>
    <n v="200"/>
    <n v="100"/>
    <n v="100"/>
    <n v="35200"/>
  </r>
  <r>
    <n v="1718"/>
    <d v="2016-04-30T00:00:00"/>
    <x v="196"/>
    <x v="0"/>
    <s v="I"/>
    <n v="20"/>
    <n v="0"/>
    <n v="0"/>
    <n v="20"/>
    <n v="1760000"/>
  </r>
  <r>
    <n v="1719"/>
    <d v="2016-04-30T00:00:00"/>
    <x v="751"/>
    <x v="0"/>
    <s v="I"/>
    <n v="0"/>
    <n v="15000"/>
    <n v="0"/>
    <n v="15000"/>
    <n v="49500000.000000007"/>
  </r>
  <r>
    <n v="1720"/>
    <d v="2016-04-30T00:00:00"/>
    <x v="197"/>
    <x v="0"/>
    <s v="I"/>
    <n v="100"/>
    <n v="0"/>
    <n v="100"/>
    <n v="0"/>
    <n v="0"/>
  </r>
  <r>
    <n v="1721"/>
    <d v="2016-04-30T00:00:00"/>
    <x v="198"/>
    <x v="0"/>
    <s v="T"/>
    <n v="0"/>
    <n v="660"/>
    <n v="660"/>
    <n v="0"/>
    <n v="0"/>
  </r>
  <r>
    <n v="1722"/>
    <d v="2016-04-30T00:00:00"/>
    <x v="815"/>
    <x v="0"/>
    <s v="T"/>
    <n v="0"/>
    <n v="1500"/>
    <n v="0"/>
    <n v="1500"/>
    <n v="13500003"/>
  </r>
  <r>
    <n v="1723"/>
    <d v="2016-04-30T00:00:00"/>
    <x v="200"/>
    <x v="0"/>
    <s v="T"/>
    <n v="870"/>
    <n v="0"/>
    <n v="870"/>
    <n v="0"/>
    <n v="0"/>
  </r>
  <r>
    <n v="1724"/>
    <d v="2016-04-30T00:00:00"/>
    <x v="202"/>
    <x v="0"/>
    <s v="T"/>
    <n v="36000"/>
    <n v="7000"/>
    <n v="5000"/>
    <n v="38000"/>
    <n v="961400000.00000012"/>
  </r>
  <r>
    <n v="1725"/>
    <d v="2016-04-30T00:00:00"/>
    <x v="816"/>
    <x v="0"/>
    <s v="S"/>
    <n v="78"/>
    <n v="72"/>
    <n v="60"/>
    <n v="90"/>
    <n v="233999964"/>
  </r>
  <r>
    <n v="1726"/>
    <d v="2016-04-30T00:00:00"/>
    <x v="204"/>
    <x v="0"/>
    <s v="T"/>
    <n v="1330"/>
    <n v="0"/>
    <n v="120"/>
    <n v="1210"/>
    <n v="1138005.0000000002"/>
  </r>
  <r>
    <n v="1727"/>
    <d v="2016-04-30T00:00:00"/>
    <x v="206"/>
    <x v="0"/>
    <s v="T"/>
    <n v="600"/>
    <n v="0"/>
    <n v="300"/>
    <n v="300"/>
    <n v="204270.00000000003"/>
  </r>
  <r>
    <n v="1728"/>
    <d v="2016-04-30T00:00:00"/>
    <x v="207"/>
    <x v="0"/>
    <s v="I"/>
    <n v="243"/>
    <n v="0"/>
    <n v="44"/>
    <n v="199"/>
    <n v="13034499.005000001"/>
  </r>
  <r>
    <n v="1729"/>
    <d v="2016-04-30T00:00:00"/>
    <x v="208"/>
    <x v="0"/>
    <s v="O"/>
    <n v="90"/>
    <n v="100"/>
    <n v="160"/>
    <n v="30"/>
    <n v="2500349.94"/>
  </r>
  <r>
    <n v="1730"/>
    <d v="2016-04-30T00:00:00"/>
    <x v="209"/>
    <x v="0"/>
    <s v="U"/>
    <n v="107"/>
    <n v="0"/>
    <n v="20"/>
    <n v="87"/>
    <n v="2949299.8259999999"/>
  </r>
  <r>
    <n v="1731"/>
    <d v="2016-04-30T00:00:00"/>
    <x v="210"/>
    <x v="0"/>
    <s v="N"/>
    <n v="1270"/>
    <n v="1200"/>
    <n v="1250"/>
    <n v="1220"/>
    <n v="15759106.000000002"/>
  </r>
  <r>
    <n v="1732"/>
    <d v="2016-04-30T00:00:00"/>
    <x v="211"/>
    <x v="0"/>
    <s v="I"/>
    <n v="106"/>
    <n v="0"/>
    <n v="106"/>
    <n v="0"/>
    <n v="0"/>
  </r>
  <r>
    <n v="1733"/>
    <d v="2016-04-30T00:00:00"/>
    <x v="212"/>
    <x v="0"/>
    <s v="T"/>
    <n v="140"/>
    <n v="0"/>
    <n v="80"/>
    <n v="60"/>
    <n v="1320000"/>
  </r>
  <r>
    <n v="1734"/>
    <d v="2016-04-30T00:00:00"/>
    <x v="213"/>
    <x v="0"/>
    <s v="I"/>
    <n v="10"/>
    <n v="0"/>
    <n v="5"/>
    <n v="5"/>
    <n v="6241594.9750000006"/>
  </r>
  <r>
    <n v="1735"/>
    <d v="2016-04-30T00:00:00"/>
    <x v="753"/>
    <x v="0"/>
    <s v="T"/>
    <n v="0"/>
    <n v="300"/>
    <n v="300"/>
    <n v="0"/>
    <n v="0"/>
  </r>
  <r>
    <n v="1736"/>
    <d v="2016-04-30T00:00:00"/>
    <x v="214"/>
    <x v="0"/>
    <s v="I"/>
    <n v="3"/>
    <n v="0"/>
    <n v="3"/>
    <n v="0"/>
    <n v="0"/>
  </r>
  <r>
    <n v="1737"/>
    <d v="2016-04-30T00:00:00"/>
    <x v="754"/>
    <x v="0"/>
    <s v="T"/>
    <n v="870"/>
    <n v="0"/>
    <n v="30"/>
    <n v="840"/>
    <n v="351960.84"/>
  </r>
  <r>
    <n v="1738"/>
    <d v="2016-04-30T00:00:00"/>
    <x v="817"/>
    <x v="0"/>
    <s v="I"/>
    <n v="0"/>
    <n v="6"/>
    <n v="6"/>
    <n v="0"/>
    <n v="0"/>
  </r>
  <r>
    <n v="1739"/>
    <d v="2016-04-30T00:00:00"/>
    <x v="220"/>
    <x v="0"/>
    <s v="I"/>
    <n v="1320"/>
    <n v="4000"/>
    <n v="1105"/>
    <n v="4215"/>
    <n v="65931030.000000007"/>
  </r>
  <r>
    <n v="1740"/>
    <d v="2016-04-30T00:00:00"/>
    <x v="221"/>
    <x v="0"/>
    <s v="U"/>
    <n v="10"/>
    <n v="0"/>
    <n v="0"/>
    <n v="10"/>
    <n v="64900.000000000007"/>
  </r>
  <r>
    <n v="1741"/>
    <d v="2016-04-30T00:00:00"/>
    <x v="222"/>
    <x v="0"/>
    <s v="T"/>
    <n v="78"/>
    <n v="0"/>
    <n v="0"/>
    <n v="78"/>
    <n v="765765"/>
  </r>
  <r>
    <n v="1742"/>
    <d v="2016-04-30T00:00:00"/>
    <x v="223"/>
    <x v="0"/>
    <s v="S"/>
    <n v="2"/>
    <n v="0"/>
    <n v="0"/>
    <n v="2"/>
    <n v="148500"/>
  </r>
  <r>
    <n v="1743"/>
    <d v="2016-04-30T00:00:00"/>
    <x v="227"/>
    <x v="0"/>
    <s v="T"/>
    <n v="20100"/>
    <n v="0"/>
    <n v="14200"/>
    <n v="5900"/>
    <n v="499730"/>
  </r>
  <r>
    <n v="1744"/>
    <d v="2016-04-30T00:00:00"/>
    <x v="228"/>
    <x v="0"/>
    <s v="T"/>
    <n v="2600"/>
    <n v="0"/>
    <n v="240"/>
    <n v="2360"/>
    <n v="15576000.000000002"/>
  </r>
  <r>
    <n v="1745"/>
    <d v="2016-04-30T00:00:00"/>
    <x v="229"/>
    <x v="0"/>
    <s v="T"/>
    <n v="30"/>
    <n v="0"/>
    <n v="30"/>
    <n v="0"/>
    <n v="0"/>
  </r>
  <r>
    <n v="1746"/>
    <d v="2016-04-30T00:00:00"/>
    <x v="818"/>
    <x v="0"/>
    <s v="I"/>
    <n v="0"/>
    <n v="3"/>
    <n v="3"/>
    <n v="0"/>
    <n v="0"/>
  </r>
  <r>
    <n v="1747"/>
    <d v="2016-04-30T00:00:00"/>
    <x v="230"/>
    <x v="0"/>
    <s v="I"/>
    <n v="50"/>
    <n v="0"/>
    <n v="0"/>
    <n v="50"/>
    <n v="5445000.0000000009"/>
  </r>
  <r>
    <n v="1748"/>
    <d v="2016-04-30T00:00:00"/>
    <x v="231"/>
    <x v="0"/>
    <s v="I"/>
    <n v="450"/>
    <n v="800"/>
    <n v="610"/>
    <n v="640"/>
    <n v="46080320"/>
  </r>
  <r>
    <n v="1749"/>
    <d v="2016-04-30T00:00:00"/>
    <x v="232"/>
    <x v="0"/>
    <s v="T"/>
    <n v="1700"/>
    <n v="0"/>
    <n v="100"/>
    <n v="1600"/>
    <n v="462880"/>
  </r>
  <r>
    <n v="1750"/>
    <d v="2016-04-30T00:00:00"/>
    <x v="233"/>
    <x v="0"/>
    <s v="T"/>
    <n v="1900"/>
    <n v="0"/>
    <n v="0"/>
    <n v="1900"/>
    <n v="1290094.3"/>
  </r>
  <r>
    <n v="1751"/>
    <d v="2016-04-30T00:00:00"/>
    <x v="234"/>
    <x v="0"/>
    <s v="I"/>
    <n v="361"/>
    <n v="0"/>
    <n v="105"/>
    <n v="256"/>
    <n v="238515200.00000003"/>
  </r>
  <r>
    <n v="1752"/>
    <d v="2016-04-30T00:00:00"/>
    <x v="235"/>
    <x v="0"/>
    <s v="I"/>
    <n v="450"/>
    <n v="0"/>
    <n v="230"/>
    <n v="220"/>
    <n v="42350000.000000007"/>
  </r>
  <r>
    <n v="1753"/>
    <d v="2016-04-30T00:00:00"/>
    <x v="236"/>
    <x v="0"/>
    <s v="I"/>
    <n v="2575"/>
    <n v="2000"/>
    <n v="1295"/>
    <n v="3280"/>
    <n v="11148720.000000002"/>
  </r>
  <r>
    <n v="1754"/>
    <d v="2016-04-30T00:00:00"/>
    <x v="237"/>
    <x v="0"/>
    <s v="T"/>
    <n v="1800"/>
    <n v="0"/>
    <n v="800"/>
    <n v="1000"/>
    <n v="3955996.0000000005"/>
  </r>
  <r>
    <n v="1755"/>
    <d v="2016-04-30T00:00:00"/>
    <x v="238"/>
    <x v="0"/>
    <s v="T"/>
    <n v="10220"/>
    <n v="0"/>
    <n v="0"/>
    <n v="10220"/>
    <n v="573342"/>
  </r>
  <r>
    <n v="1756"/>
    <d v="2016-04-30T00:00:00"/>
    <x v="239"/>
    <x v="0"/>
    <s v="T"/>
    <n v="1700"/>
    <n v="0"/>
    <n v="350"/>
    <n v="1350"/>
    <n v="357751.35000000003"/>
  </r>
  <r>
    <n v="1757"/>
    <d v="2016-04-30T00:00:00"/>
    <x v="241"/>
    <x v="0"/>
    <s v="T"/>
    <n v="0"/>
    <n v="500"/>
    <n v="0"/>
    <n v="500"/>
    <n v="201998.5"/>
  </r>
  <r>
    <n v="1758"/>
    <d v="2016-04-30T00:00:00"/>
    <x v="242"/>
    <x v="0"/>
    <s v="T"/>
    <n v="450"/>
    <n v="500"/>
    <n v="450"/>
    <n v="500"/>
    <n v="215000.50000000006"/>
  </r>
  <r>
    <n v="1759"/>
    <d v="2016-04-30T00:00:00"/>
    <x v="243"/>
    <x v="0"/>
    <s v="T"/>
    <n v="0"/>
    <n v="800"/>
    <n v="800"/>
    <n v="0"/>
    <n v="0"/>
  </r>
  <r>
    <n v="1760"/>
    <d v="2016-04-30T00:00:00"/>
    <x v="244"/>
    <x v="0"/>
    <s v="T"/>
    <n v="13320"/>
    <n v="9000"/>
    <n v="12600"/>
    <n v="9720"/>
    <n v="341819711.64000005"/>
  </r>
  <r>
    <n v="1761"/>
    <d v="2016-04-30T00:00:00"/>
    <x v="245"/>
    <x v="0"/>
    <s v="T"/>
    <n v="2250"/>
    <n v="0"/>
    <n v="0"/>
    <n v="2250"/>
    <n v="697504.5"/>
  </r>
  <r>
    <n v="1762"/>
    <d v="2016-04-30T00:00:00"/>
    <x v="246"/>
    <x v="0"/>
    <s v="T"/>
    <n v="120"/>
    <n v="0"/>
    <n v="0"/>
    <n v="120"/>
    <n v="235752.00000000003"/>
  </r>
  <r>
    <n v="1763"/>
    <d v="2016-04-30T00:00:00"/>
    <x v="248"/>
    <x v="0"/>
    <s v="T"/>
    <n v="18000"/>
    <n v="0"/>
    <n v="0"/>
    <n v="18000"/>
    <n v="495000.00000000006"/>
  </r>
  <r>
    <n v="1764"/>
    <d v="2016-04-30T00:00:00"/>
    <x v="249"/>
    <x v="0"/>
    <s v="I"/>
    <n v="0"/>
    <n v="40"/>
    <n v="40"/>
    <n v="0"/>
    <n v="0"/>
  </r>
  <r>
    <n v="1765"/>
    <d v="2016-04-30T00:00:00"/>
    <x v="250"/>
    <x v="0"/>
    <s v="T"/>
    <n v="40"/>
    <n v="0"/>
    <n v="0"/>
    <n v="40"/>
    <n v="246400.00000000003"/>
  </r>
  <r>
    <n v="1766"/>
    <d v="2016-04-30T00:00:00"/>
    <x v="251"/>
    <x v="0"/>
    <s v="T"/>
    <n v="20"/>
    <n v="0"/>
    <n v="0"/>
    <n v="20"/>
    <n v="47520"/>
  </r>
  <r>
    <n v="1767"/>
    <d v="2016-04-30T00:00:00"/>
    <x v="755"/>
    <x v="0"/>
    <s v="I"/>
    <n v="3"/>
    <n v="20"/>
    <n v="16"/>
    <n v="7"/>
    <n v="3850000"/>
  </r>
  <r>
    <n v="1768"/>
    <d v="2016-04-30T00:00:00"/>
    <x v="253"/>
    <x v="0"/>
    <s v="I"/>
    <n v="20"/>
    <n v="0"/>
    <n v="5"/>
    <n v="15"/>
    <n v="1249994.9550000003"/>
  </r>
  <r>
    <n v="1769"/>
    <d v="2016-04-30T00:00:00"/>
    <x v="254"/>
    <x v="0"/>
    <s v="T"/>
    <n v="5000"/>
    <n v="0"/>
    <n v="1600"/>
    <n v="3400"/>
    <n v="325380"/>
  </r>
  <r>
    <n v="1770"/>
    <d v="2016-04-30T00:00:00"/>
    <x v="255"/>
    <x v="0"/>
    <s v="T"/>
    <n v="2200"/>
    <n v="0"/>
    <n v="0"/>
    <n v="2200"/>
    <n v="130680.00000000001"/>
  </r>
  <r>
    <n v="1771"/>
    <d v="2016-04-30T00:00:00"/>
    <x v="256"/>
    <x v="0"/>
    <s v="T"/>
    <n v="8800"/>
    <n v="0"/>
    <n v="1400"/>
    <n v="7400"/>
    <n v="512820.00000000006"/>
  </r>
  <r>
    <n v="1772"/>
    <d v="2016-04-30T00:00:00"/>
    <x v="257"/>
    <x v="0"/>
    <s v="T"/>
    <n v="2100"/>
    <n v="0"/>
    <n v="112"/>
    <n v="1988"/>
    <n v="11530996.4"/>
  </r>
  <r>
    <n v="1773"/>
    <d v="2016-04-30T00:00:00"/>
    <x v="258"/>
    <x v="0"/>
    <s v="T"/>
    <n v="0"/>
    <n v="3480"/>
    <n v="2940"/>
    <n v="540"/>
    <n v="3672108.0000000005"/>
  </r>
  <r>
    <n v="1774"/>
    <d v="2016-04-30T00:00:00"/>
    <x v="259"/>
    <x v="0"/>
    <s v="T"/>
    <n v="400"/>
    <n v="0"/>
    <n v="400"/>
    <n v="0"/>
    <n v="0"/>
  </r>
  <r>
    <n v="1775"/>
    <d v="2016-04-30T00:00:00"/>
    <x v="260"/>
    <x v="0"/>
    <s v="I"/>
    <n v="3"/>
    <n v="0"/>
    <n v="1"/>
    <n v="2"/>
    <n v="550000"/>
  </r>
  <r>
    <n v="1776"/>
    <d v="2016-04-30T00:00:00"/>
    <x v="261"/>
    <x v="0"/>
    <s v="I"/>
    <n v="84"/>
    <n v="300"/>
    <n v="304"/>
    <n v="80"/>
    <n v="10240032"/>
  </r>
  <r>
    <n v="1777"/>
    <d v="2016-04-30T00:00:00"/>
    <x v="262"/>
    <x v="0"/>
    <s v="T"/>
    <n v="30"/>
    <n v="0"/>
    <n v="0"/>
    <n v="30"/>
    <n v="79662"/>
  </r>
  <r>
    <n v="1778"/>
    <d v="2016-04-30T00:00:00"/>
    <x v="263"/>
    <x v="0"/>
    <s v="I"/>
    <n v="20"/>
    <n v="0"/>
    <n v="0"/>
    <n v="20"/>
    <n v="2553339.8000000003"/>
  </r>
  <r>
    <n v="1779"/>
    <d v="2016-04-30T00:00:00"/>
    <x v="264"/>
    <x v="0"/>
    <s v="T"/>
    <n v="800"/>
    <n v="0"/>
    <n v="330"/>
    <n v="470"/>
    <n v="1723491.8800000001"/>
  </r>
  <r>
    <n v="1780"/>
    <d v="2016-04-30T00:00:00"/>
    <x v="265"/>
    <x v="0"/>
    <s v="T"/>
    <n v="510"/>
    <n v="0"/>
    <n v="0"/>
    <n v="510"/>
    <n v="1870374"/>
  </r>
  <r>
    <n v="1781"/>
    <d v="2016-04-30T00:00:00"/>
    <x v="266"/>
    <x v="0"/>
    <s v="I"/>
    <n v="0"/>
    <n v="30"/>
    <n v="30"/>
    <n v="0"/>
    <n v="0"/>
  </r>
  <r>
    <n v="1782"/>
    <d v="2016-04-30T00:00:00"/>
    <x v="819"/>
    <x v="0"/>
    <s v="T"/>
    <n v="120"/>
    <n v="0"/>
    <n v="120"/>
    <n v="0"/>
    <n v="0"/>
  </r>
  <r>
    <n v="1783"/>
    <d v="2016-04-30T00:00:00"/>
    <x v="267"/>
    <x v="0"/>
    <s v="T"/>
    <n v="35000"/>
    <n v="0"/>
    <n v="4000"/>
    <n v="31000"/>
    <n v="8320400.0000000009"/>
  </r>
  <r>
    <n v="1784"/>
    <d v="2016-04-30T00:00:00"/>
    <x v="269"/>
    <x v="0"/>
    <s v="I"/>
    <n v="0"/>
    <n v="200"/>
    <n v="150"/>
    <n v="50"/>
    <n v="66458150"/>
  </r>
  <r>
    <n v="1785"/>
    <d v="2016-04-30T00:00:00"/>
    <x v="270"/>
    <x v="0"/>
    <s v="I"/>
    <n v="114"/>
    <n v="0"/>
    <n v="10"/>
    <n v="104"/>
    <n v="8233368"/>
  </r>
  <r>
    <n v="1786"/>
    <d v="2016-04-30T00:00:00"/>
    <x v="271"/>
    <x v="0"/>
    <s v="I"/>
    <n v="47"/>
    <n v="0"/>
    <n v="5"/>
    <n v="42"/>
    <n v="4094983.2"/>
  </r>
  <r>
    <n v="1787"/>
    <d v="2016-04-30T00:00:00"/>
    <x v="274"/>
    <x v="0"/>
    <s v="U"/>
    <n v="2216"/>
    <n v="0"/>
    <n v="9"/>
    <n v="2207"/>
    <n v="6850969.4000000004"/>
  </r>
  <r>
    <n v="1788"/>
    <d v="2016-04-30T00:00:00"/>
    <x v="275"/>
    <x v="0"/>
    <s v="U"/>
    <n v="21"/>
    <n v="0"/>
    <n v="15"/>
    <n v="6"/>
    <n v="16790.400000000001"/>
  </r>
  <r>
    <n v="1789"/>
    <d v="2016-04-30T00:00:00"/>
    <x v="820"/>
    <x v="0"/>
    <s v="I"/>
    <n v="0"/>
    <n v="5"/>
    <n v="5"/>
    <n v="0"/>
    <n v="0"/>
  </r>
  <r>
    <n v="1790"/>
    <d v="2016-04-30T00:00:00"/>
    <x v="276"/>
    <x v="0"/>
    <s v="T"/>
    <n v="4850"/>
    <n v="0"/>
    <n v="4850"/>
    <n v="0"/>
    <n v="0"/>
  </r>
  <r>
    <n v="1791"/>
    <d v="2016-04-30T00:00:00"/>
    <x v="821"/>
    <x v="0"/>
    <s v="I"/>
    <n v="0"/>
    <n v="5"/>
    <n v="0"/>
    <n v="5"/>
    <n v="6499999.9900000002"/>
  </r>
  <r>
    <n v="1792"/>
    <d v="2016-04-30T00:00:00"/>
    <x v="277"/>
    <x v="0"/>
    <s v="T"/>
    <n v="1270"/>
    <n v="0"/>
    <n v="0"/>
    <n v="1270"/>
    <n v="2119626.19"/>
  </r>
  <r>
    <n v="1793"/>
    <d v="2016-04-30T00:00:00"/>
    <x v="278"/>
    <x v="0"/>
    <s v="T"/>
    <n v="1900"/>
    <n v="0"/>
    <n v="600"/>
    <n v="1300"/>
    <n v="3833701.3000000003"/>
  </r>
  <r>
    <n v="1794"/>
    <d v="2016-04-30T00:00:00"/>
    <x v="279"/>
    <x v="0"/>
    <s v="S"/>
    <n v="56"/>
    <n v="50"/>
    <n v="24"/>
    <n v="82"/>
    <n v="286926.2"/>
  </r>
  <r>
    <n v="1795"/>
    <d v="2016-04-30T00:00:00"/>
    <x v="280"/>
    <x v="0"/>
    <s v="S"/>
    <n v="0"/>
    <n v="30"/>
    <n v="8"/>
    <n v="22"/>
    <n v="98978"/>
  </r>
  <r>
    <n v="1796"/>
    <d v="2016-04-30T00:00:00"/>
    <x v="281"/>
    <x v="0"/>
    <s v="T"/>
    <n v="0"/>
    <n v="4000"/>
    <n v="4000"/>
    <n v="0"/>
    <n v="0"/>
  </r>
  <r>
    <n v="1797"/>
    <d v="2016-04-30T00:00:00"/>
    <x v="822"/>
    <x v="0"/>
    <s v="I"/>
    <n v="0"/>
    <n v="10"/>
    <n v="10"/>
    <n v="0"/>
    <n v="0"/>
  </r>
  <r>
    <n v="1798"/>
    <d v="2016-04-30T00:00:00"/>
    <x v="283"/>
    <x v="0"/>
    <s v="S"/>
    <n v="289"/>
    <n v="0"/>
    <n v="289"/>
    <n v="0"/>
    <n v="0"/>
  </r>
  <r>
    <n v="1799"/>
    <d v="2016-04-30T00:00:00"/>
    <x v="284"/>
    <x v="0"/>
    <s v="N"/>
    <n v="3"/>
    <n v="0"/>
    <n v="0"/>
    <n v="3"/>
    <n v="90585.000000000015"/>
  </r>
  <r>
    <n v="1800"/>
    <d v="2016-04-30T00:00:00"/>
    <x v="286"/>
    <x v="0"/>
    <s v="T"/>
    <n v="0"/>
    <n v="10000"/>
    <n v="7100"/>
    <n v="2900"/>
    <n v="20632920"/>
  </r>
  <r>
    <n v="1801"/>
    <d v="2016-04-30T00:00:00"/>
    <x v="287"/>
    <x v="0"/>
    <s v="I"/>
    <n v="4"/>
    <n v="0"/>
    <n v="0"/>
    <n v="4"/>
    <n v="822800.00000000012"/>
  </r>
  <r>
    <n v="1802"/>
    <d v="2016-04-30T00:00:00"/>
    <x v="288"/>
    <x v="0"/>
    <s v="I"/>
    <n v="4448"/>
    <n v="0"/>
    <n v="595"/>
    <n v="3853"/>
    <n v="165293700"/>
  </r>
  <r>
    <n v="1803"/>
    <d v="2016-04-30T00:00:00"/>
    <x v="289"/>
    <x v="0"/>
    <s v="I"/>
    <n v="5"/>
    <n v="0"/>
    <n v="0"/>
    <n v="5"/>
    <n v="220000"/>
  </r>
  <r>
    <n v="1804"/>
    <d v="2016-04-30T00:00:00"/>
    <x v="290"/>
    <x v="0"/>
    <s v="T"/>
    <n v="0"/>
    <n v="1500"/>
    <n v="900"/>
    <n v="600"/>
    <n v="854700.00000000012"/>
  </r>
  <r>
    <n v="1805"/>
    <d v="2016-04-30T00:00:00"/>
    <x v="291"/>
    <x v="0"/>
    <s v="T"/>
    <n v="0"/>
    <n v="1500"/>
    <n v="550"/>
    <n v="950"/>
    <n v="2346025"/>
  </r>
  <r>
    <n v="1806"/>
    <d v="2016-04-30T00:00:00"/>
    <x v="292"/>
    <x v="0"/>
    <s v="T"/>
    <n v="1150"/>
    <n v="0"/>
    <n v="550"/>
    <n v="600"/>
    <n v="177000120"/>
  </r>
  <r>
    <n v="1807"/>
    <d v="2016-04-30T00:00:00"/>
    <x v="293"/>
    <x v="0"/>
    <s v="I"/>
    <n v="53"/>
    <n v="50"/>
    <n v="60"/>
    <n v="43"/>
    <n v="65359991.399999999"/>
  </r>
  <r>
    <n v="1808"/>
    <d v="2016-04-30T00:00:00"/>
    <x v="294"/>
    <x v="0"/>
    <s v="I"/>
    <n v="50"/>
    <n v="30"/>
    <n v="40"/>
    <n v="40"/>
    <n v="20399984"/>
  </r>
  <r>
    <n v="1809"/>
    <d v="2016-04-30T00:00:00"/>
    <x v="295"/>
    <x v="0"/>
    <s v="T"/>
    <n v="4400"/>
    <n v="0"/>
    <n v="4400"/>
    <n v="0"/>
    <n v="0"/>
  </r>
  <r>
    <n v="1810"/>
    <d v="2016-04-30T00:00:00"/>
    <x v="297"/>
    <x v="0"/>
    <s v="T"/>
    <n v="0"/>
    <n v="3000"/>
    <n v="3000"/>
    <n v="0"/>
    <n v="0"/>
  </r>
  <r>
    <n v="1811"/>
    <d v="2016-04-30T00:00:00"/>
    <x v="298"/>
    <x v="0"/>
    <s v="I"/>
    <n v="0"/>
    <n v="140"/>
    <n v="84"/>
    <n v="56"/>
    <n v="16533440"/>
  </r>
  <r>
    <n v="1812"/>
    <d v="2016-04-30T00:00:00"/>
    <x v="299"/>
    <x v="0"/>
    <s v="I"/>
    <n v="100"/>
    <n v="0"/>
    <n v="0"/>
    <n v="100"/>
    <n v="900020.00000000012"/>
  </r>
  <r>
    <n v="1813"/>
    <d v="2016-04-30T00:00:00"/>
    <x v="300"/>
    <x v="0"/>
    <s v="I"/>
    <n v="120"/>
    <n v="0"/>
    <n v="0"/>
    <n v="120"/>
    <n v="1200012"/>
  </r>
  <r>
    <n v="1814"/>
    <d v="2016-04-30T00:00:00"/>
    <x v="301"/>
    <x v="0"/>
    <s v="I"/>
    <n v="100"/>
    <n v="0"/>
    <n v="40"/>
    <n v="60"/>
    <n v="600006"/>
  </r>
  <r>
    <n v="1815"/>
    <d v="2016-04-30T00:00:00"/>
    <x v="302"/>
    <x v="0"/>
    <s v="I"/>
    <n v="30"/>
    <n v="300"/>
    <n v="150"/>
    <n v="180"/>
    <n v="1650132.0000000002"/>
  </r>
  <r>
    <n v="1816"/>
    <d v="2016-04-30T00:00:00"/>
    <x v="303"/>
    <x v="0"/>
    <s v="I"/>
    <n v="0"/>
    <n v="100"/>
    <n v="75"/>
    <n v="25"/>
    <n v="2123000"/>
  </r>
  <r>
    <n v="1817"/>
    <d v="2016-04-30T00:00:00"/>
    <x v="304"/>
    <x v="0"/>
    <s v="T"/>
    <n v="1450"/>
    <n v="1500"/>
    <n v="1450"/>
    <n v="1500"/>
    <n v="1041150"/>
  </r>
  <r>
    <n v="1818"/>
    <d v="2016-04-30T00:00:00"/>
    <x v="305"/>
    <x v="0"/>
    <s v="T"/>
    <n v="1950"/>
    <n v="0"/>
    <n v="0"/>
    <n v="1950"/>
    <n v="725010"/>
  </r>
  <r>
    <n v="1819"/>
    <d v="2016-04-30T00:00:00"/>
    <x v="306"/>
    <x v="0"/>
    <s v="T"/>
    <n v="1500"/>
    <n v="0"/>
    <n v="50"/>
    <n v="1450"/>
    <n v="1026637.7000000001"/>
  </r>
  <r>
    <n v="1820"/>
    <d v="2016-04-30T00:00:00"/>
    <x v="307"/>
    <x v="0"/>
    <s v="T"/>
    <n v="270"/>
    <n v="0"/>
    <n v="240"/>
    <n v="30"/>
    <n v="231000.00000000003"/>
  </r>
  <r>
    <n v="1821"/>
    <d v="2016-04-30T00:00:00"/>
    <x v="308"/>
    <x v="0"/>
    <s v="I"/>
    <n v="1632"/>
    <n v="3600"/>
    <n v="1272"/>
    <n v="3960"/>
    <n v="30888396"/>
  </r>
  <r>
    <n v="1822"/>
    <d v="2016-04-30T00:00:00"/>
    <x v="309"/>
    <x v="0"/>
    <s v="T"/>
    <n v="9800"/>
    <n v="0"/>
    <n v="0"/>
    <n v="9800"/>
    <n v="689920"/>
  </r>
  <r>
    <n v="1823"/>
    <d v="2016-04-30T00:00:00"/>
    <x v="310"/>
    <x v="0"/>
    <s v="I"/>
    <n v="11"/>
    <n v="0"/>
    <n v="0"/>
    <n v="11"/>
    <n v="100054.90000000002"/>
  </r>
  <r>
    <n v="1824"/>
    <d v="2016-04-30T00:00:00"/>
    <x v="311"/>
    <x v="0"/>
    <s v="T"/>
    <n v="0"/>
    <n v="1230"/>
    <n v="1230"/>
    <n v="0"/>
    <n v="0"/>
  </r>
  <r>
    <n v="1825"/>
    <d v="2016-04-30T00:00:00"/>
    <x v="312"/>
    <x v="0"/>
    <s v="T"/>
    <n v="0"/>
    <n v="2010"/>
    <n v="750"/>
    <n v="1260"/>
    <n v="3905748"/>
  </r>
  <r>
    <n v="1826"/>
    <d v="2016-04-30T00:00:00"/>
    <x v="313"/>
    <x v="0"/>
    <s v="T"/>
    <n v="15700"/>
    <n v="0"/>
    <n v="9700"/>
    <n v="6000"/>
    <n v="369600.00000000006"/>
  </r>
  <r>
    <n v="1827"/>
    <d v="2016-04-30T00:00:00"/>
    <x v="314"/>
    <x v="0"/>
    <s v="T"/>
    <n v="21900"/>
    <n v="0"/>
    <n v="8700"/>
    <n v="13200"/>
    <n v="1056039.6000000001"/>
  </r>
  <r>
    <n v="1828"/>
    <d v="2016-04-30T00:00:00"/>
    <x v="315"/>
    <x v="0"/>
    <s v="T"/>
    <n v="3400"/>
    <n v="3000"/>
    <n v="2900"/>
    <n v="3500"/>
    <n v="488950.00000000006"/>
  </r>
  <r>
    <n v="1829"/>
    <d v="2016-04-30T00:00:00"/>
    <x v="757"/>
    <x v="0"/>
    <s v="T"/>
    <n v="300"/>
    <n v="420"/>
    <n v="210"/>
    <n v="510"/>
    <n v="612000.51000000013"/>
  </r>
  <r>
    <n v="1830"/>
    <d v="2016-04-30T00:00:00"/>
    <x v="758"/>
    <x v="0"/>
    <s v="T"/>
    <n v="180"/>
    <n v="100"/>
    <n v="280"/>
    <n v="0"/>
    <n v="0"/>
  </r>
  <r>
    <n v="1831"/>
    <d v="2016-04-30T00:00:00"/>
    <x v="317"/>
    <x v="0"/>
    <s v="T"/>
    <n v="250"/>
    <n v="0"/>
    <n v="50"/>
    <n v="200"/>
    <n v="60060"/>
  </r>
  <r>
    <n v="1832"/>
    <d v="2016-04-30T00:00:00"/>
    <x v="823"/>
    <x v="0"/>
    <s v="U"/>
    <n v="0"/>
    <n v="30"/>
    <n v="30"/>
    <n v="0"/>
    <n v="0"/>
  </r>
  <r>
    <n v="1833"/>
    <d v="2016-04-30T00:00:00"/>
    <x v="318"/>
    <x v="0"/>
    <s v="T"/>
    <n v="200"/>
    <n v="0"/>
    <n v="100"/>
    <n v="100"/>
    <n v="66400.400000000009"/>
  </r>
  <r>
    <n v="1834"/>
    <d v="2016-04-30T00:00:00"/>
    <x v="319"/>
    <x v="0"/>
    <s v="I"/>
    <n v="4484"/>
    <n v="3000"/>
    <n v="3648"/>
    <n v="3836"/>
    <n v="8823183.6000000015"/>
  </r>
  <r>
    <n v="1835"/>
    <d v="2016-04-30T00:00:00"/>
    <x v="824"/>
    <x v="0"/>
    <s v="I"/>
    <n v="3"/>
    <n v="0"/>
    <n v="0"/>
    <n v="3"/>
    <n v="147659.98500000002"/>
  </r>
  <r>
    <n v="1836"/>
    <d v="2016-04-30T00:00:00"/>
    <x v="323"/>
    <x v="0"/>
    <s v="T"/>
    <n v="4940"/>
    <n v="0"/>
    <n v="40"/>
    <n v="4900"/>
    <n v="900130.00000000012"/>
  </r>
  <r>
    <n v="1837"/>
    <d v="2016-04-30T00:00:00"/>
    <x v="324"/>
    <x v="0"/>
    <s v="T"/>
    <n v="0"/>
    <n v="2670"/>
    <n v="2670"/>
    <n v="0"/>
    <n v="0"/>
  </r>
  <r>
    <n v="1838"/>
    <d v="2016-04-30T00:00:00"/>
    <x v="326"/>
    <x v="0"/>
    <s v="U"/>
    <n v="1176"/>
    <n v="0"/>
    <n v="234"/>
    <n v="942"/>
    <n v="1507204.7100000002"/>
  </r>
  <r>
    <n v="1839"/>
    <d v="2016-04-30T00:00:00"/>
    <x v="759"/>
    <x v="0"/>
    <s v="S"/>
    <n v="148"/>
    <n v="0"/>
    <n v="0"/>
    <n v="148"/>
    <n v="455840.00000000006"/>
  </r>
  <r>
    <n v="1840"/>
    <d v="2016-04-30T00:00:00"/>
    <x v="760"/>
    <x v="0"/>
    <s v="T"/>
    <n v="1000"/>
    <n v="0"/>
    <n v="0"/>
    <n v="1000"/>
    <n v="16500"/>
  </r>
  <r>
    <n v="1841"/>
    <d v="2016-04-30T00:00:00"/>
    <x v="328"/>
    <x v="0"/>
    <s v="T"/>
    <n v="400"/>
    <n v="0"/>
    <n v="100"/>
    <n v="300"/>
    <n v="41910.000000000007"/>
  </r>
  <r>
    <n v="1842"/>
    <d v="2016-04-30T00:00:00"/>
    <x v="329"/>
    <x v="0"/>
    <s v="T"/>
    <n v="700"/>
    <n v="0"/>
    <n v="400"/>
    <n v="300"/>
    <n v="1499998.5"/>
  </r>
  <r>
    <n v="1843"/>
    <d v="2016-04-30T00:00:00"/>
    <x v="330"/>
    <x v="0"/>
    <s v="T"/>
    <n v="0"/>
    <n v="1200"/>
    <n v="400"/>
    <n v="800"/>
    <n v="1239999.2"/>
  </r>
  <r>
    <n v="1844"/>
    <d v="2016-04-30T00:00:00"/>
    <x v="331"/>
    <x v="0"/>
    <s v="I"/>
    <n v="120"/>
    <n v="0"/>
    <n v="72"/>
    <n v="48"/>
    <n v="44399999.952000007"/>
  </r>
  <r>
    <n v="1845"/>
    <d v="2016-04-30T00:00:00"/>
    <x v="332"/>
    <x v="0"/>
    <s v="I"/>
    <n v="160"/>
    <n v="48"/>
    <n v="160"/>
    <n v="48"/>
    <n v="88799999.904000014"/>
  </r>
  <r>
    <n v="1846"/>
    <d v="2016-04-30T00:00:00"/>
    <x v="333"/>
    <x v="0"/>
    <s v="T"/>
    <n v="1700"/>
    <n v="0"/>
    <n v="400"/>
    <n v="1300"/>
    <n v="235950.00000000003"/>
  </r>
  <r>
    <n v="1847"/>
    <d v="2016-04-30T00:00:00"/>
    <x v="334"/>
    <x v="0"/>
    <s v="S"/>
    <n v="95"/>
    <n v="0"/>
    <n v="45"/>
    <n v="50"/>
    <n v="176000.00000000003"/>
  </r>
  <r>
    <n v="1848"/>
    <d v="2016-04-30T00:00:00"/>
    <x v="335"/>
    <x v="0"/>
    <s v="T"/>
    <n v="4100"/>
    <n v="5000"/>
    <n v="4000"/>
    <n v="5100"/>
    <n v="8055960.0000000009"/>
  </r>
  <r>
    <n v="1849"/>
    <d v="2016-04-30T00:00:00"/>
    <x v="336"/>
    <x v="0"/>
    <s v="I"/>
    <n v="40"/>
    <n v="0"/>
    <n v="13"/>
    <n v="27"/>
    <n v="2970000.0000000005"/>
  </r>
  <r>
    <n v="1850"/>
    <d v="2016-04-30T00:00:00"/>
    <x v="338"/>
    <x v="0"/>
    <s v="T"/>
    <n v="20100"/>
    <n v="0"/>
    <n v="12910"/>
    <n v="7190"/>
    <n v="3400870.0000000005"/>
  </r>
  <r>
    <n v="1851"/>
    <d v="2016-04-30T00:00:00"/>
    <x v="339"/>
    <x v="0"/>
    <s v="I"/>
    <n v="43"/>
    <n v="100"/>
    <n v="143"/>
    <n v="0"/>
    <n v="0"/>
  </r>
  <r>
    <n v="1852"/>
    <d v="2016-04-30T00:00:00"/>
    <x v="340"/>
    <x v="0"/>
    <s v="T"/>
    <n v="0"/>
    <n v="2000"/>
    <n v="600"/>
    <n v="1400"/>
    <n v="1581995.8"/>
  </r>
  <r>
    <n v="1853"/>
    <d v="2016-04-30T00:00:00"/>
    <x v="341"/>
    <x v="0"/>
    <s v="S"/>
    <n v="1"/>
    <n v="0"/>
    <n v="0"/>
    <n v="1"/>
    <n v="17600"/>
  </r>
  <r>
    <n v="1854"/>
    <d v="2016-04-30T00:00:00"/>
    <x v="342"/>
    <x v="0"/>
    <s v="S"/>
    <n v="3"/>
    <n v="0"/>
    <n v="2"/>
    <n v="1"/>
    <n v="20020"/>
  </r>
  <r>
    <n v="1855"/>
    <d v="2016-04-30T00:00:00"/>
    <x v="825"/>
    <x v="0"/>
    <s v="I"/>
    <n v="0"/>
    <n v="2000"/>
    <n v="1900"/>
    <n v="100"/>
    <n v="1363340.0000000002"/>
  </r>
  <r>
    <n v="1856"/>
    <d v="2016-04-30T00:00:00"/>
    <x v="762"/>
    <x v="0"/>
    <s v="S"/>
    <n v="0"/>
    <n v="410"/>
    <n v="321"/>
    <n v="89"/>
    <n v="1108049.8220000002"/>
  </r>
  <r>
    <n v="1857"/>
    <d v="2016-04-30T00:00:00"/>
    <x v="344"/>
    <x v="0"/>
    <s v="T"/>
    <n v="20"/>
    <n v="0"/>
    <n v="0"/>
    <n v="20"/>
    <n v="286000.00000000006"/>
  </r>
  <r>
    <n v="1858"/>
    <d v="2016-04-30T00:00:00"/>
    <x v="826"/>
    <x v="0"/>
    <s v="T"/>
    <n v="0"/>
    <n v="1500"/>
    <n v="0"/>
    <n v="1500"/>
    <n v="13500003"/>
  </r>
  <r>
    <n v="1859"/>
    <d v="2016-04-30T00:00:00"/>
    <x v="345"/>
    <x v="0"/>
    <s v="I"/>
    <n v="380"/>
    <n v="200"/>
    <n v="146"/>
    <n v="434"/>
    <n v="162749956.60000002"/>
  </r>
  <r>
    <n v="1860"/>
    <d v="2016-04-30T00:00:00"/>
    <x v="346"/>
    <x v="0"/>
    <s v="I"/>
    <n v="5200"/>
    <n v="0"/>
    <n v="1200"/>
    <n v="4000"/>
    <n v="327999980.00000006"/>
  </r>
  <r>
    <n v="1861"/>
    <d v="2016-04-30T00:00:00"/>
    <x v="347"/>
    <x v="0"/>
    <s v="I"/>
    <n v="186"/>
    <n v="0"/>
    <n v="50"/>
    <n v="136"/>
    <n v="141372000.00000003"/>
  </r>
  <r>
    <n v="1862"/>
    <d v="2016-04-30T00:00:00"/>
    <x v="349"/>
    <x v="0"/>
    <s v="T"/>
    <n v="1000"/>
    <n v="3000"/>
    <n v="2050"/>
    <n v="1950"/>
    <n v="1029600"/>
  </r>
  <r>
    <n v="1863"/>
    <d v="2016-04-30T00:00:00"/>
    <x v="350"/>
    <x v="0"/>
    <s v="I"/>
    <n v="1567"/>
    <n v="2000"/>
    <n v="1187"/>
    <n v="2380"/>
    <n v="95200952"/>
  </r>
  <r>
    <n v="1864"/>
    <d v="2016-04-30T00:00:00"/>
    <x v="352"/>
    <x v="0"/>
    <s v="S"/>
    <n v="1"/>
    <n v="0"/>
    <n v="0"/>
    <n v="1"/>
    <n v="55176.000000000007"/>
  </r>
  <r>
    <n v="1865"/>
    <d v="2016-04-30T00:00:00"/>
    <x v="353"/>
    <x v="0"/>
    <s v="I"/>
    <n v="45"/>
    <n v="0"/>
    <n v="45"/>
    <n v="0"/>
    <n v="0"/>
  </r>
  <r>
    <n v="1866"/>
    <d v="2016-04-30T00:00:00"/>
    <x v="354"/>
    <x v="0"/>
    <s v="I"/>
    <n v="59"/>
    <n v="6000"/>
    <n v="4059"/>
    <n v="2000"/>
    <n v="1678600.0000000002"/>
  </r>
  <r>
    <n v="1867"/>
    <d v="2016-04-30T00:00:00"/>
    <x v="356"/>
    <x v="0"/>
    <s v="I"/>
    <n v="205"/>
    <n v="0"/>
    <n v="130"/>
    <n v="75"/>
    <n v="7912492.5000000009"/>
  </r>
  <r>
    <n v="1868"/>
    <d v="2016-04-30T00:00:00"/>
    <x v="357"/>
    <x v="0"/>
    <s v="T"/>
    <n v="570"/>
    <n v="0"/>
    <n v="570"/>
    <n v="0"/>
    <n v="0"/>
  </r>
  <r>
    <n v="1869"/>
    <d v="2016-04-30T00:00:00"/>
    <x v="827"/>
    <x v="0"/>
    <s v="T"/>
    <n v="0"/>
    <n v="300"/>
    <n v="300"/>
    <n v="0"/>
    <n v="0"/>
  </r>
  <r>
    <n v="1870"/>
    <d v="2016-04-30T00:00:00"/>
    <x v="360"/>
    <x v="0"/>
    <s v="I"/>
    <n v="0"/>
    <n v="12"/>
    <n v="0"/>
    <n v="12"/>
    <n v="75002.400000000009"/>
  </r>
  <r>
    <n v="1871"/>
    <d v="2016-04-30T00:00:00"/>
    <x v="363"/>
    <x v="0"/>
    <s v="I"/>
    <n v="60"/>
    <n v="0"/>
    <n v="40"/>
    <n v="20"/>
    <n v="1437502"/>
  </r>
  <r>
    <n v="1872"/>
    <d v="2016-04-30T00:00:00"/>
    <x v="364"/>
    <x v="0"/>
    <s v="I"/>
    <n v="112"/>
    <n v="184"/>
    <n v="170"/>
    <n v="126"/>
    <n v="12599987.4"/>
  </r>
  <r>
    <n v="1873"/>
    <d v="2016-04-30T00:00:00"/>
    <x v="365"/>
    <x v="0"/>
    <s v="T"/>
    <n v="100"/>
    <n v="0"/>
    <n v="0"/>
    <n v="100"/>
    <n v="629999.70000000007"/>
  </r>
  <r>
    <n v="1874"/>
    <d v="2016-04-30T00:00:00"/>
    <x v="366"/>
    <x v="0"/>
    <s v="I"/>
    <n v="70"/>
    <n v="32"/>
    <n v="40"/>
    <n v="62"/>
    <n v="98108954.504000008"/>
  </r>
  <r>
    <n v="1875"/>
    <d v="2016-04-30T00:00:00"/>
    <x v="367"/>
    <x v="0"/>
    <s v="I"/>
    <n v="76"/>
    <n v="30"/>
    <n v="50"/>
    <n v="56"/>
    <n v="443072727.94400007"/>
  </r>
  <r>
    <n v="1876"/>
    <d v="2016-04-30T00:00:00"/>
    <x v="368"/>
    <x v="0"/>
    <s v="I"/>
    <n v="592"/>
    <n v="480"/>
    <n v="344"/>
    <n v="728"/>
    <n v="4564560.0000000009"/>
  </r>
  <r>
    <n v="1877"/>
    <d v="2016-04-30T00:00:00"/>
    <x v="369"/>
    <x v="0"/>
    <s v="I"/>
    <n v="296"/>
    <n v="0"/>
    <n v="0"/>
    <n v="296"/>
    <n v="1790800.0000000002"/>
  </r>
  <r>
    <n v="1878"/>
    <d v="2016-04-30T00:00:00"/>
    <x v="371"/>
    <x v="0"/>
    <s v="I"/>
    <n v="45"/>
    <n v="300"/>
    <n v="212"/>
    <n v="133"/>
    <n v="8246053.2000000002"/>
  </r>
  <r>
    <n v="1879"/>
    <d v="2016-04-30T00:00:00"/>
    <x v="372"/>
    <x v="0"/>
    <s v="I"/>
    <n v="40"/>
    <n v="0"/>
    <n v="0"/>
    <n v="40"/>
    <n v="1166660.0000000002"/>
  </r>
  <r>
    <n v="1880"/>
    <d v="2016-04-30T00:00:00"/>
    <x v="828"/>
    <x v="0"/>
    <s v="I"/>
    <n v="0"/>
    <n v="50"/>
    <n v="0"/>
    <n v="50"/>
    <n v="847000"/>
  </r>
  <r>
    <n v="1881"/>
    <d v="2016-04-30T00:00:00"/>
    <x v="373"/>
    <x v="0"/>
    <s v="T"/>
    <n v="8150"/>
    <n v="0"/>
    <n v="100"/>
    <n v="8050"/>
    <n v="3984750.0000000005"/>
  </r>
  <r>
    <n v="1882"/>
    <d v="2016-04-30T00:00:00"/>
    <x v="374"/>
    <x v="0"/>
    <s v="T"/>
    <n v="6800"/>
    <n v="0"/>
    <n v="300"/>
    <n v="6500"/>
    <n v="2145000"/>
  </r>
  <r>
    <n v="1883"/>
    <d v="2016-04-30T00:00:00"/>
    <x v="375"/>
    <x v="0"/>
    <s v="I"/>
    <n v="763"/>
    <n v="2000"/>
    <n v="1289"/>
    <n v="1474"/>
    <n v="79596147.400000006"/>
  </r>
  <r>
    <n v="1884"/>
    <d v="2016-04-30T00:00:00"/>
    <x v="376"/>
    <x v="0"/>
    <s v="I"/>
    <n v="0"/>
    <n v="500"/>
    <n v="450"/>
    <n v="50"/>
    <n v="2248000.1500000004"/>
  </r>
  <r>
    <n v="1885"/>
    <d v="2016-04-30T00:00:00"/>
    <x v="377"/>
    <x v="0"/>
    <s v="T"/>
    <n v="5100"/>
    <n v="6150"/>
    <n v="4500"/>
    <n v="6750"/>
    <n v="46926000.000000007"/>
  </r>
  <r>
    <n v="1886"/>
    <d v="2016-04-30T00:00:00"/>
    <x v="829"/>
    <x v="0"/>
    <s v="T"/>
    <n v="0"/>
    <n v="10000"/>
    <n v="10000"/>
    <n v="0"/>
    <n v="0"/>
  </r>
  <r>
    <n v="1887"/>
    <d v="2016-04-30T00:00:00"/>
    <x v="830"/>
    <x v="0"/>
    <s v="T"/>
    <n v="0"/>
    <n v="100"/>
    <n v="100"/>
    <n v="0"/>
    <n v="0"/>
  </r>
  <r>
    <n v="1888"/>
    <d v="2016-04-30T00:00:00"/>
    <x v="381"/>
    <x v="0"/>
    <s v="T"/>
    <n v="1400"/>
    <n v="0"/>
    <n v="1400"/>
    <n v="0"/>
    <n v="0"/>
  </r>
  <r>
    <n v="1889"/>
    <d v="2016-04-30T00:00:00"/>
    <x v="382"/>
    <x v="0"/>
    <s v="I"/>
    <n v="1148"/>
    <n v="250"/>
    <n v="359"/>
    <n v="1039"/>
    <n v="40001500"/>
  </r>
  <r>
    <n v="1890"/>
    <d v="2016-04-30T00:00:00"/>
    <x v="383"/>
    <x v="0"/>
    <s v="I"/>
    <n v="3716"/>
    <n v="0"/>
    <n v="670"/>
    <n v="3046"/>
    <n v="59396086.200000003"/>
  </r>
  <r>
    <n v="1891"/>
    <d v="2016-04-30T00:00:00"/>
    <x v="384"/>
    <x v="0"/>
    <s v="T"/>
    <n v="11300"/>
    <n v="10000"/>
    <n v="10300"/>
    <n v="11000"/>
    <n v="2250600.0000000005"/>
  </r>
  <r>
    <n v="1892"/>
    <d v="2016-04-30T00:00:00"/>
    <x v="385"/>
    <x v="0"/>
    <s v="I"/>
    <n v="803"/>
    <n v="0"/>
    <n v="160"/>
    <n v="643"/>
    <n v="53387004"/>
  </r>
  <r>
    <n v="1893"/>
    <d v="2016-04-30T00:00:00"/>
    <x v="386"/>
    <x v="0"/>
    <s v="T"/>
    <n v="13700"/>
    <n v="0"/>
    <n v="4800"/>
    <n v="8900"/>
    <n v="5648830"/>
  </r>
  <r>
    <n v="1894"/>
    <d v="2016-04-30T00:00:00"/>
    <x v="387"/>
    <x v="0"/>
    <s v="T"/>
    <n v="1100"/>
    <n v="11600"/>
    <n v="5200"/>
    <n v="7500"/>
    <n v="2250022.5000000005"/>
  </r>
  <r>
    <n v="1895"/>
    <d v="2016-04-30T00:00:00"/>
    <x v="388"/>
    <x v="0"/>
    <s v="I"/>
    <n v="70"/>
    <n v="200"/>
    <n v="190"/>
    <n v="80"/>
    <n v="220000"/>
  </r>
  <r>
    <n v="1896"/>
    <d v="2016-04-30T00:00:00"/>
    <x v="389"/>
    <x v="0"/>
    <s v="I"/>
    <n v="8759"/>
    <n v="0"/>
    <n v="3463"/>
    <n v="5296"/>
    <n v="52692552"/>
  </r>
  <r>
    <n v="1897"/>
    <d v="2016-04-30T00:00:00"/>
    <x v="390"/>
    <x v="0"/>
    <s v="T"/>
    <n v="0"/>
    <n v="6000"/>
    <n v="3800"/>
    <n v="2200"/>
    <n v="351989"/>
  </r>
  <r>
    <n v="1898"/>
    <d v="2016-04-30T00:00:00"/>
    <x v="391"/>
    <x v="0"/>
    <s v="I"/>
    <n v="125"/>
    <n v="120"/>
    <n v="191"/>
    <n v="54"/>
    <n v="334778.40000000002"/>
  </r>
  <r>
    <n v="1899"/>
    <d v="2016-04-30T00:00:00"/>
    <x v="392"/>
    <x v="0"/>
    <s v="I"/>
    <n v="5"/>
    <n v="0"/>
    <n v="0"/>
    <n v="5"/>
    <n v="917150.79500000004"/>
  </r>
  <r>
    <n v="1900"/>
    <d v="2016-04-30T00:00:00"/>
    <x v="393"/>
    <x v="0"/>
    <s v="I"/>
    <n v="5"/>
    <n v="0"/>
    <n v="0"/>
    <n v="5"/>
    <n v="596728.71500000008"/>
  </r>
  <r>
    <n v="1901"/>
    <d v="2016-04-30T00:00:00"/>
    <x v="394"/>
    <x v="0"/>
    <s v="T"/>
    <n v="1930"/>
    <n v="0"/>
    <n v="630"/>
    <n v="1300"/>
    <n v="5069350.0000000009"/>
  </r>
  <r>
    <n v="1902"/>
    <d v="2016-04-30T00:00:00"/>
    <x v="395"/>
    <x v="0"/>
    <s v="T"/>
    <n v="0"/>
    <n v="3000"/>
    <n v="3000"/>
    <n v="0"/>
    <n v="0"/>
  </r>
  <r>
    <n v="1903"/>
    <d v="2016-04-30T00:00:00"/>
    <x v="396"/>
    <x v="0"/>
    <s v="T"/>
    <n v="80"/>
    <n v="0"/>
    <n v="0"/>
    <n v="80"/>
    <n v="999944.00000000012"/>
  </r>
  <r>
    <n v="1904"/>
    <d v="2016-04-30T00:00:00"/>
    <x v="831"/>
    <x v="0"/>
    <s v="U"/>
    <n v="0"/>
    <n v="24"/>
    <n v="24"/>
    <n v="0"/>
    <n v="0"/>
  </r>
  <r>
    <n v="1905"/>
    <d v="2016-04-30T00:00:00"/>
    <x v="397"/>
    <x v="0"/>
    <s v="T"/>
    <n v="90"/>
    <n v="0"/>
    <n v="30"/>
    <n v="60"/>
    <n v="135696.00000000003"/>
  </r>
  <r>
    <n v="1906"/>
    <d v="2016-04-30T00:00:00"/>
    <x v="398"/>
    <x v="0"/>
    <s v="T"/>
    <n v="8300"/>
    <n v="0"/>
    <n v="8300"/>
    <n v="0"/>
    <n v="0"/>
  </r>
  <r>
    <n v="1907"/>
    <d v="2016-04-30T00:00:00"/>
    <x v="832"/>
    <x v="0"/>
    <s v="U"/>
    <n v="0"/>
    <n v="35"/>
    <n v="35"/>
    <n v="0"/>
    <n v="0"/>
  </r>
  <r>
    <n v="1908"/>
    <d v="2016-04-30T00:00:00"/>
    <x v="833"/>
    <x v="0"/>
    <s v="I"/>
    <n v="0"/>
    <n v="7"/>
    <n v="7"/>
    <n v="0"/>
    <n v="0"/>
  </r>
  <r>
    <n v="1909"/>
    <d v="2016-04-30T00:00:00"/>
    <x v="399"/>
    <x v="0"/>
    <s v="U"/>
    <n v="22"/>
    <n v="93"/>
    <n v="78"/>
    <n v="37"/>
    <n v="659340"/>
  </r>
  <r>
    <n v="1910"/>
    <d v="2016-04-30T00:00:00"/>
    <x v="401"/>
    <x v="0"/>
    <s v="T"/>
    <n v="30"/>
    <n v="0"/>
    <n v="0"/>
    <n v="30"/>
    <n v="1294260"/>
  </r>
  <r>
    <n v="1911"/>
    <d v="2016-04-30T00:00:00"/>
    <x v="402"/>
    <x v="0"/>
    <s v="I"/>
    <n v="206"/>
    <n v="0"/>
    <n v="27"/>
    <n v="179"/>
    <n v="46540071.600000001"/>
  </r>
  <r>
    <n v="1912"/>
    <d v="2016-04-30T00:00:00"/>
    <x v="403"/>
    <x v="0"/>
    <s v="T"/>
    <n v="200"/>
    <n v="0"/>
    <n v="0"/>
    <n v="200"/>
    <n v="2536164.4000000004"/>
  </r>
  <r>
    <n v="1913"/>
    <d v="2016-04-30T00:00:00"/>
    <x v="405"/>
    <x v="0"/>
    <s v="T"/>
    <n v="1950"/>
    <n v="1500"/>
    <n v="900"/>
    <n v="2550"/>
    <n v="266475.00000000006"/>
  </r>
  <r>
    <n v="1914"/>
    <d v="2016-04-30T00:00:00"/>
    <x v="406"/>
    <x v="0"/>
    <s v="T"/>
    <n v="6300"/>
    <n v="0"/>
    <n v="3550"/>
    <n v="2750"/>
    <n v="550005.5"/>
  </r>
  <r>
    <n v="1915"/>
    <d v="2016-04-30T00:00:00"/>
    <x v="407"/>
    <x v="0"/>
    <s v="I"/>
    <n v="985"/>
    <n v="3500"/>
    <n v="4485"/>
    <n v="0"/>
    <n v="0"/>
  </r>
  <r>
    <n v="1916"/>
    <d v="2016-04-30T00:00:00"/>
    <x v="408"/>
    <x v="0"/>
    <s v="I"/>
    <n v="1185"/>
    <n v="28000"/>
    <n v="27125"/>
    <n v="2060"/>
    <n v="9682618"/>
  </r>
  <r>
    <n v="1917"/>
    <d v="2016-04-30T00:00:00"/>
    <x v="409"/>
    <x v="0"/>
    <s v="I"/>
    <n v="529"/>
    <n v="300"/>
    <n v="349"/>
    <n v="480"/>
    <n v="7022400.0000000009"/>
  </r>
  <r>
    <n v="1918"/>
    <d v="2016-04-30T00:00:00"/>
    <x v="410"/>
    <x v="0"/>
    <s v="I"/>
    <n v="660"/>
    <n v="0"/>
    <n v="660"/>
    <n v="0"/>
    <n v="0"/>
  </r>
  <r>
    <n v="1919"/>
    <d v="2016-04-30T00:00:00"/>
    <x v="411"/>
    <x v="0"/>
    <s v="I"/>
    <n v="780"/>
    <n v="1000"/>
    <n v="1780"/>
    <n v="0"/>
    <n v="0"/>
  </r>
  <r>
    <n v="1920"/>
    <d v="2016-04-30T00:00:00"/>
    <x v="412"/>
    <x v="0"/>
    <s v="U"/>
    <n v="18"/>
    <n v="20"/>
    <n v="16"/>
    <n v="22"/>
    <n v="1979995.6"/>
  </r>
  <r>
    <n v="1921"/>
    <d v="2016-04-30T00:00:00"/>
    <x v="413"/>
    <x v="0"/>
    <s v="I"/>
    <n v="285"/>
    <n v="0"/>
    <n v="80"/>
    <n v="205"/>
    <n v="252149590"/>
  </r>
  <r>
    <n v="1922"/>
    <d v="2016-04-30T00:00:00"/>
    <x v="414"/>
    <x v="0"/>
    <s v="I"/>
    <n v="1"/>
    <n v="0"/>
    <n v="0"/>
    <n v="1"/>
    <n v="2033383.0000000002"/>
  </r>
  <r>
    <n v="1923"/>
    <d v="2016-04-30T00:00:00"/>
    <x v="415"/>
    <x v="0"/>
    <s v="I"/>
    <n v="2813"/>
    <n v="1910"/>
    <n v="1373"/>
    <n v="3350"/>
    <n v="31823660"/>
  </r>
  <r>
    <n v="1924"/>
    <d v="2016-04-30T00:00:00"/>
    <x v="417"/>
    <x v="0"/>
    <s v="T"/>
    <n v="70"/>
    <n v="0"/>
    <n v="0"/>
    <n v="70"/>
    <n v="621775"/>
  </r>
  <r>
    <n v="1925"/>
    <d v="2016-04-30T00:00:00"/>
    <x v="419"/>
    <x v="0"/>
    <s v="I"/>
    <n v="2"/>
    <n v="0"/>
    <n v="0"/>
    <n v="2"/>
    <n v="325987.20000000001"/>
  </r>
  <r>
    <n v="1926"/>
    <d v="2016-04-30T00:00:00"/>
    <x v="834"/>
    <x v="0"/>
    <s v="T"/>
    <n v="0"/>
    <n v="1200"/>
    <n v="1000"/>
    <n v="200"/>
    <n v="111399.20000000001"/>
  </r>
  <r>
    <n v="1927"/>
    <d v="2016-04-30T00:00:00"/>
    <x v="420"/>
    <x v="0"/>
    <s v="I"/>
    <n v="0"/>
    <n v="450"/>
    <n v="250"/>
    <n v="200"/>
    <n v="13999999.199999999"/>
  </r>
  <r>
    <n v="1928"/>
    <d v="2016-04-30T00:00:00"/>
    <x v="423"/>
    <x v="0"/>
    <s v="U"/>
    <n v="6"/>
    <n v="0"/>
    <n v="0"/>
    <n v="6"/>
    <n v="156090.00000000003"/>
  </r>
  <r>
    <n v="1929"/>
    <d v="2016-04-30T00:00:00"/>
    <x v="424"/>
    <x v="0"/>
    <s v="T"/>
    <n v="1900"/>
    <n v="3000"/>
    <n v="1400"/>
    <n v="3500"/>
    <n v="350350.00000000006"/>
  </r>
  <r>
    <n v="1930"/>
    <d v="2016-04-30T00:00:00"/>
    <x v="425"/>
    <x v="0"/>
    <s v="I"/>
    <n v="0"/>
    <n v="600"/>
    <n v="435"/>
    <n v="165"/>
    <n v="10890000"/>
  </r>
  <r>
    <n v="1931"/>
    <d v="2016-04-30T00:00:00"/>
    <x v="764"/>
    <x v="0"/>
    <s v="T"/>
    <n v="0"/>
    <n v="300"/>
    <n v="300"/>
    <n v="0"/>
    <n v="0"/>
  </r>
  <r>
    <n v="1932"/>
    <d v="2016-04-30T00:00:00"/>
    <x v="427"/>
    <x v="0"/>
    <s v="T"/>
    <n v="0"/>
    <n v="4000"/>
    <n v="3500"/>
    <n v="500"/>
    <n v="750002.00000000012"/>
  </r>
  <r>
    <n v="1933"/>
    <d v="2016-04-30T00:00:00"/>
    <x v="426"/>
    <x v="0"/>
    <s v="T"/>
    <n v="2500"/>
    <n v="0"/>
    <n v="100"/>
    <n v="2400"/>
    <n v="5211360"/>
  </r>
  <r>
    <n v="1934"/>
    <d v="2016-04-30T00:00:00"/>
    <x v="428"/>
    <x v="0"/>
    <s v="I"/>
    <n v="0"/>
    <n v="35"/>
    <n v="35"/>
    <n v="0"/>
    <n v="0"/>
  </r>
  <r>
    <n v="1935"/>
    <d v="2016-04-30T00:00:00"/>
    <x v="429"/>
    <x v="0"/>
    <s v="I"/>
    <n v="0"/>
    <n v="0"/>
    <n v="0"/>
    <n v="0"/>
    <n v="0"/>
  </r>
  <r>
    <n v="1936"/>
    <d v="2016-04-30T00:00:00"/>
    <x v="430"/>
    <x v="0"/>
    <s v="T"/>
    <n v="390"/>
    <n v="480"/>
    <n v="240"/>
    <n v="630"/>
    <n v="258489"/>
  </r>
  <r>
    <n v="1937"/>
    <d v="2016-04-30T00:00:00"/>
    <x v="431"/>
    <x v="0"/>
    <s v="T"/>
    <n v="50"/>
    <n v="0"/>
    <n v="0"/>
    <n v="50"/>
    <n v="137500"/>
  </r>
  <r>
    <n v="1938"/>
    <d v="2016-04-30T00:00:00"/>
    <x v="765"/>
    <x v="0"/>
    <s v="T"/>
    <n v="2800"/>
    <n v="6000"/>
    <n v="8800"/>
    <n v="0"/>
    <n v="0"/>
  </r>
  <r>
    <n v="1939"/>
    <d v="2016-04-30T00:00:00"/>
    <x v="434"/>
    <x v="0"/>
    <s v="I"/>
    <n v="900"/>
    <n v="0"/>
    <n v="252"/>
    <n v="648"/>
    <n v="46260720"/>
  </r>
  <r>
    <n v="1940"/>
    <d v="2016-04-30T00:00:00"/>
    <x v="435"/>
    <x v="0"/>
    <s v="I"/>
    <n v="100"/>
    <n v="100"/>
    <n v="95"/>
    <n v="105"/>
    <n v="11550000.000000002"/>
  </r>
  <r>
    <n v="1941"/>
    <d v="2016-04-30T00:00:00"/>
    <x v="436"/>
    <x v="0"/>
    <s v="I"/>
    <n v="0"/>
    <n v="500"/>
    <n v="435"/>
    <n v="65"/>
    <n v="5547399"/>
  </r>
  <r>
    <n v="1942"/>
    <d v="2016-04-30T00:00:00"/>
    <x v="437"/>
    <x v="0"/>
    <s v="I"/>
    <n v="1"/>
    <n v="0"/>
    <n v="0"/>
    <n v="1"/>
    <n v="9199999.6000000015"/>
  </r>
  <r>
    <n v="1943"/>
    <d v="2016-04-30T00:00:00"/>
    <x v="438"/>
    <x v="0"/>
    <s v="I"/>
    <n v="59"/>
    <n v="0"/>
    <n v="34"/>
    <n v="25"/>
    <n v="12774987.500000002"/>
  </r>
  <r>
    <n v="1944"/>
    <d v="2016-04-30T00:00:00"/>
    <x v="835"/>
    <x v="0"/>
    <s v="S"/>
    <n v="0"/>
    <n v="100"/>
    <n v="100"/>
    <n v="0"/>
    <n v="0"/>
  </r>
  <r>
    <n v="1945"/>
    <d v="2016-04-30T00:00:00"/>
    <x v="440"/>
    <x v="0"/>
    <s v="O"/>
    <n v="90"/>
    <n v="0"/>
    <n v="0"/>
    <n v="90"/>
    <n v="43164"/>
  </r>
  <r>
    <n v="1946"/>
    <d v="2016-04-30T00:00:00"/>
    <x v="441"/>
    <x v="0"/>
    <s v="I"/>
    <n v="0"/>
    <n v="50"/>
    <n v="50"/>
    <n v="0"/>
    <n v="0"/>
  </r>
  <r>
    <n v="1947"/>
    <d v="2016-04-30T00:00:00"/>
    <x v="442"/>
    <x v="0"/>
    <s v="T"/>
    <n v="800"/>
    <n v="0"/>
    <n v="100"/>
    <n v="700"/>
    <n v="280280"/>
  </r>
  <r>
    <n v="1948"/>
    <d v="2016-04-30T00:00:00"/>
    <x v="767"/>
    <x v="0"/>
    <s v="T"/>
    <n v="1200"/>
    <n v="0"/>
    <n v="200"/>
    <n v="1000"/>
    <n v="650001"/>
  </r>
  <r>
    <n v="1949"/>
    <d v="2016-04-30T00:00:00"/>
    <x v="444"/>
    <x v="0"/>
    <s v="T"/>
    <n v="38880"/>
    <n v="0"/>
    <n v="6900"/>
    <n v="31980"/>
    <n v="6754176.0000000009"/>
  </r>
  <r>
    <n v="1950"/>
    <d v="2016-04-30T00:00:00"/>
    <x v="445"/>
    <x v="0"/>
    <s v="I"/>
    <n v="1532"/>
    <n v="1500"/>
    <n v="2994"/>
    <n v="38"/>
    <n v="1367988.6"/>
  </r>
  <r>
    <n v="1951"/>
    <d v="2016-04-30T00:00:00"/>
    <x v="446"/>
    <x v="0"/>
    <s v="I"/>
    <n v="7810"/>
    <n v="0"/>
    <n v="4090"/>
    <n v="3720"/>
    <n v="8928744.0000000019"/>
  </r>
  <r>
    <n v="1952"/>
    <d v="2016-04-30T00:00:00"/>
    <x v="448"/>
    <x v="0"/>
    <s v="T"/>
    <n v="300"/>
    <n v="4500"/>
    <n v="3690"/>
    <n v="1110"/>
    <n v="1319901.0000000002"/>
  </r>
  <r>
    <n v="1953"/>
    <d v="2016-04-30T00:00:00"/>
    <x v="836"/>
    <x v="0"/>
    <s v="T"/>
    <n v="28"/>
    <n v="0"/>
    <n v="0"/>
    <n v="28"/>
    <n v="140140"/>
  </r>
  <r>
    <n v="1954"/>
    <d v="2016-04-30T00:00:00"/>
    <x v="449"/>
    <x v="0"/>
    <s v="S"/>
    <n v="4"/>
    <n v="0"/>
    <n v="0"/>
    <n v="4"/>
    <n v="183422.80000000002"/>
  </r>
  <r>
    <n v="1955"/>
    <d v="2016-04-30T00:00:00"/>
    <x v="450"/>
    <x v="0"/>
    <s v="T"/>
    <n v="50"/>
    <n v="0"/>
    <n v="0"/>
    <n v="50"/>
    <n v="198000.00000000003"/>
  </r>
  <r>
    <n v="1956"/>
    <d v="2016-04-30T00:00:00"/>
    <x v="451"/>
    <x v="0"/>
    <s v="T"/>
    <n v="1700"/>
    <n v="0"/>
    <n v="600"/>
    <n v="1100"/>
    <n v="313390.00000000006"/>
  </r>
  <r>
    <n v="1957"/>
    <d v="2016-04-30T00:00:00"/>
    <x v="454"/>
    <x v="0"/>
    <s v="I"/>
    <n v="2558"/>
    <n v="0"/>
    <n v="2558"/>
    <n v="0"/>
    <n v="0"/>
  </r>
  <r>
    <n v="1958"/>
    <d v="2016-04-30T00:00:00"/>
    <x v="769"/>
    <x v="0"/>
    <s v="I"/>
    <n v="20"/>
    <n v="30"/>
    <n v="10"/>
    <n v="40"/>
    <n v="32000000.120000001"/>
  </r>
  <r>
    <n v="1959"/>
    <d v="2016-04-30T00:00:00"/>
    <x v="770"/>
    <x v="0"/>
    <s v="I"/>
    <n v="20"/>
    <n v="30"/>
    <n v="6"/>
    <n v="44"/>
    <n v="17599999.824000001"/>
  </r>
  <r>
    <n v="1960"/>
    <d v="2016-04-30T00:00:00"/>
    <x v="455"/>
    <x v="0"/>
    <s v="I"/>
    <n v="450"/>
    <n v="1000"/>
    <n v="850"/>
    <n v="600"/>
    <n v="1320000"/>
  </r>
  <r>
    <n v="1961"/>
    <d v="2016-04-30T00:00:00"/>
    <x v="771"/>
    <x v="0"/>
    <s v="I"/>
    <n v="782"/>
    <n v="413"/>
    <n v="110"/>
    <n v="1085"/>
    <n v="542499994.57500005"/>
  </r>
  <r>
    <n v="1962"/>
    <d v="2016-04-30T00:00:00"/>
    <x v="772"/>
    <x v="0"/>
    <s v="I"/>
    <n v="812"/>
    <n v="413"/>
    <n v="130"/>
    <n v="1095"/>
    <n v="218999997.81000003"/>
  </r>
  <r>
    <n v="1963"/>
    <d v="2016-04-30T00:00:00"/>
    <x v="456"/>
    <x v="0"/>
    <s v="I"/>
    <n v="0"/>
    <n v="1"/>
    <n v="1"/>
    <n v="0"/>
    <n v="0"/>
  </r>
  <r>
    <n v="1964"/>
    <d v="2016-04-30T00:00:00"/>
    <x v="457"/>
    <x v="0"/>
    <s v="I"/>
    <n v="0"/>
    <m/>
    <m/>
    <n v="0"/>
    <n v="0"/>
  </r>
  <r>
    <n v="1965"/>
    <d v="2016-04-30T00:00:00"/>
    <x v="458"/>
    <x v="0"/>
    <s v="I"/>
    <n v="0"/>
    <n v="22"/>
    <n v="22"/>
    <n v="0"/>
    <n v="0"/>
  </r>
  <r>
    <n v="1966"/>
    <d v="2016-04-30T00:00:00"/>
    <x v="459"/>
    <x v="0"/>
    <s v="I"/>
    <n v="20"/>
    <n v="40"/>
    <n v="33"/>
    <n v="27"/>
    <n v="1012502.7000000002"/>
  </r>
  <r>
    <n v="1967"/>
    <d v="2016-04-30T00:00:00"/>
    <x v="773"/>
    <x v="0"/>
    <s v="I"/>
    <n v="15"/>
    <n v="0"/>
    <n v="0"/>
    <n v="15"/>
    <n v="5399.9549999999999"/>
  </r>
  <r>
    <n v="1968"/>
    <d v="2016-04-30T00:00:00"/>
    <x v="465"/>
    <x v="0"/>
    <s v="I"/>
    <n v="990"/>
    <n v="2400"/>
    <n v="1731"/>
    <n v="1659"/>
    <n v="39235350.000000007"/>
  </r>
  <r>
    <n v="1969"/>
    <d v="2016-04-30T00:00:00"/>
    <x v="466"/>
    <x v="0"/>
    <s v="S"/>
    <n v="0"/>
    <n v="200"/>
    <n v="200"/>
    <n v="0"/>
    <n v="0"/>
  </r>
  <r>
    <n v="1970"/>
    <d v="2016-04-30T00:00:00"/>
    <x v="467"/>
    <x v="0"/>
    <s v="T"/>
    <n v="80090"/>
    <n v="0"/>
    <n v="34290"/>
    <n v="45800"/>
    <n v="4080780.0000000005"/>
  </r>
  <r>
    <n v="1971"/>
    <d v="2016-04-30T00:00:00"/>
    <x v="468"/>
    <x v="0"/>
    <s v="U"/>
    <n v="9"/>
    <n v="0"/>
    <n v="5"/>
    <n v="4"/>
    <n v="157819.20000000001"/>
  </r>
  <r>
    <n v="1972"/>
    <d v="2016-04-30T00:00:00"/>
    <x v="774"/>
    <x v="0"/>
    <s v="I"/>
    <n v="28"/>
    <n v="10"/>
    <n v="0"/>
    <n v="38"/>
    <n v="34800780.190000005"/>
  </r>
  <r>
    <n v="1973"/>
    <d v="2016-04-30T00:00:00"/>
    <x v="471"/>
    <x v="0"/>
    <s v="I"/>
    <n v="47"/>
    <n v="0"/>
    <n v="0"/>
    <n v="47"/>
    <n v="45754500.000000007"/>
  </r>
  <r>
    <n v="1974"/>
    <d v="2016-04-30T00:00:00"/>
    <x v="472"/>
    <x v="0"/>
    <s v="I"/>
    <n v="0"/>
    <n v="150"/>
    <n v="50"/>
    <n v="100"/>
    <n v="124821950"/>
  </r>
  <r>
    <n v="1975"/>
    <d v="2016-04-30T00:00:00"/>
    <x v="473"/>
    <x v="0"/>
    <s v="I"/>
    <n v="0"/>
    <n v="15"/>
    <n v="5"/>
    <n v="10"/>
    <n v="10778150.020000001"/>
  </r>
  <r>
    <n v="1976"/>
    <d v="2016-04-30T00:00:00"/>
    <x v="474"/>
    <x v="0"/>
    <s v="I"/>
    <n v="1350"/>
    <n v="0"/>
    <n v="1350"/>
    <n v="0"/>
    <n v="0"/>
  </r>
  <r>
    <n v="1977"/>
    <d v="2016-04-30T00:00:00"/>
    <x v="475"/>
    <x v="0"/>
    <s v="I"/>
    <n v="1040"/>
    <n v="2000"/>
    <n v="190"/>
    <n v="2850"/>
    <n v="57712215.000000007"/>
  </r>
  <r>
    <n v="1978"/>
    <d v="2016-04-30T00:00:00"/>
    <x v="476"/>
    <x v="0"/>
    <s v="T"/>
    <n v="31500"/>
    <n v="0"/>
    <n v="7200"/>
    <n v="24300"/>
    <n v="3234330.0000000005"/>
  </r>
  <r>
    <n v="1979"/>
    <d v="2016-04-30T00:00:00"/>
    <x v="477"/>
    <x v="0"/>
    <s v="I"/>
    <n v="1050"/>
    <n v="0"/>
    <n v="1050"/>
    <n v="0"/>
    <n v="0"/>
  </r>
  <r>
    <n v="1980"/>
    <d v="2016-04-30T00:00:00"/>
    <x v="478"/>
    <x v="0"/>
    <s v="I"/>
    <n v="2760"/>
    <n v="0"/>
    <n v="690"/>
    <n v="2070"/>
    <n v="7072362.0000000009"/>
  </r>
  <r>
    <n v="1981"/>
    <d v="2016-04-30T00:00:00"/>
    <x v="837"/>
    <x v="0"/>
    <s v="I"/>
    <n v="0"/>
    <n v="10"/>
    <n v="10"/>
    <n v="0"/>
    <n v="0"/>
  </r>
  <r>
    <n v="1982"/>
    <d v="2016-04-30T00:00:00"/>
    <x v="483"/>
    <x v="0"/>
    <s v="I"/>
    <n v="5"/>
    <n v="0"/>
    <n v="0"/>
    <n v="5"/>
    <n v="25410"/>
  </r>
  <r>
    <n v="1983"/>
    <d v="2016-04-30T00:00:00"/>
    <x v="838"/>
    <x v="0"/>
    <s v="I"/>
    <n v="0"/>
    <n v="20"/>
    <n v="20"/>
    <n v="0"/>
    <n v="0"/>
  </r>
  <r>
    <n v="1984"/>
    <d v="2016-04-30T00:00:00"/>
    <x v="839"/>
    <x v="0"/>
    <s v="U"/>
    <n v="60"/>
    <n v="0"/>
    <n v="5"/>
    <n v="55"/>
    <n v="2008297.5"/>
  </r>
  <r>
    <n v="1985"/>
    <d v="2016-04-30T00:00:00"/>
    <x v="484"/>
    <x v="0"/>
    <s v="T"/>
    <n v="50"/>
    <n v="0"/>
    <n v="0"/>
    <n v="50"/>
    <n v="5500.0000000000009"/>
  </r>
  <r>
    <n v="1986"/>
    <d v="2016-04-30T00:00:00"/>
    <x v="775"/>
    <x v="0"/>
    <s v="I"/>
    <n v="4"/>
    <n v="100"/>
    <n v="89"/>
    <n v="15"/>
    <n v="22499999.940000005"/>
  </r>
  <r>
    <n v="1987"/>
    <d v="2016-04-30T00:00:00"/>
    <x v="485"/>
    <x v="0"/>
    <s v="I"/>
    <n v="116"/>
    <n v="50"/>
    <n v="60"/>
    <n v="106"/>
    <n v="103031957.60000001"/>
  </r>
  <r>
    <n v="1988"/>
    <d v="2016-04-30T00:00:00"/>
    <x v="486"/>
    <x v="0"/>
    <s v="I"/>
    <n v="206"/>
    <n v="0"/>
    <n v="160"/>
    <n v="46"/>
    <n v="4599995.4000000004"/>
  </r>
  <r>
    <n v="1989"/>
    <d v="2016-04-30T00:00:00"/>
    <x v="487"/>
    <x v="0"/>
    <s v="I"/>
    <n v="2787"/>
    <n v="0"/>
    <n v="964"/>
    <n v="1823"/>
    <n v="3737879.2"/>
  </r>
  <r>
    <n v="1990"/>
    <d v="2016-04-30T00:00:00"/>
    <x v="488"/>
    <x v="0"/>
    <s v="I"/>
    <n v="5"/>
    <n v="148"/>
    <n v="55"/>
    <n v="98"/>
    <n v="64346251.200000003"/>
  </r>
  <r>
    <n v="1991"/>
    <d v="2016-04-30T00:00:00"/>
    <x v="489"/>
    <x v="0"/>
    <s v="T"/>
    <n v="0"/>
    <n v="300"/>
    <n v="0"/>
    <n v="300"/>
    <n v="4275001.5"/>
  </r>
  <r>
    <n v="1992"/>
    <d v="2016-04-30T00:00:00"/>
    <x v="490"/>
    <x v="0"/>
    <s v="T"/>
    <n v="360"/>
    <n v="300"/>
    <n v="90"/>
    <n v="570"/>
    <n v="7373520.0000000009"/>
  </r>
  <r>
    <n v="1993"/>
    <d v="2016-04-30T00:00:00"/>
    <x v="491"/>
    <x v="0"/>
    <s v="T"/>
    <n v="60"/>
    <n v="0"/>
    <n v="0"/>
    <n v="60"/>
    <n v="138006.00000000003"/>
  </r>
  <r>
    <n v="1994"/>
    <d v="2016-04-30T00:00:00"/>
    <x v="840"/>
    <x v="0"/>
    <s v="I"/>
    <n v="0"/>
    <n v="15"/>
    <n v="15"/>
    <n v="0"/>
    <n v="0"/>
  </r>
  <r>
    <n v="1995"/>
    <d v="2016-04-30T00:00:00"/>
    <x v="492"/>
    <x v="0"/>
    <s v="T"/>
    <n v="50400"/>
    <n v="0"/>
    <n v="8100"/>
    <n v="42300"/>
    <n v="6048900"/>
  </r>
  <r>
    <n v="1996"/>
    <d v="2016-04-30T00:00:00"/>
    <x v="494"/>
    <x v="0"/>
    <s v="T"/>
    <n v="240"/>
    <n v="0"/>
    <n v="90"/>
    <n v="150"/>
    <n v="392700"/>
  </r>
  <r>
    <n v="1997"/>
    <d v="2016-04-30T00:00:00"/>
    <x v="496"/>
    <x v="0"/>
    <s v="T"/>
    <n v="300"/>
    <n v="150"/>
    <n v="0"/>
    <n v="450"/>
    <n v="5782095"/>
  </r>
  <r>
    <n v="1998"/>
    <d v="2016-04-30T00:00:00"/>
    <x v="497"/>
    <x v="0"/>
    <s v="T"/>
    <n v="450"/>
    <n v="200"/>
    <n v="450"/>
    <n v="200"/>
    <n v="4299900"/>
  </r>
  <r>
    <n v="1999"/>
    <d v="2016-04-30T00:00:00"/>
    <x v="498"/>
    <x v="0"/>
    <s v="T"/>
    <n v="6200"/>
    <n v="6000"/>
    <n v="12200"/>
    <n v="0"/>
    <n v="0"/>
  </r>
  <r>
    <n v="2000"/>
    <d v="2016-04-30T00:00:00"/>
    <x v="499"/>
    <x v="0"/>
    <s v="T"/>
    <n v="2150"/>
    <n v="0"/>
    <n v="350"/>
    <n v="1800"/>
    <n v="574200"/>
  </r>
  <r>
    <n v="2001"/>
    <d v="2016-04-30T00:00:00"/>
    <x v="500"/>
    <x v="0"/>
    <s v="I"/>
    <n v="180"/>
    <n v="140"/>
    <n v="100"/>
    <n v="220"/>
    <n v="18049328.000000004"/>
  </r>
  <r>
    <n v="2002"/>
    <d v="2016-04-30T00:00:00"/>
    <x v="501"/>
    <x v="0"/>
    <s v="T"/>
    <n v="80"/>
    <n v="0"/>
    <n v="80"/>
    <n v="0"/>
    <n v="0"/>
  </r>
  <r>
    <n v="2003"/>
    <d v="2016-04-30T00:00:00"/>
    <x v="776"/>
    <x v="0"/>
    <s v="O"/>
    <n v="4840"/>
    <n v="0"/>
    <n v="800"/>
    <n v="4040"/>
    <n v="11643280.000000002"/>
  </r>
  <r>
    <n v="2004"/>
    <d v="2016-04-30T00:00:00"/>
    <x v="502"/>
    <x v="0"/>
    <s v="T"/>
    <n v="112"/>
    <n v="0"/>
    <n v="0"/>
    <n v="112"/>
    <n v="2023999.824"/>
  </r>
  <r>
    <n v="2005"/>
    <d v="2016-04-30T00:00:00"/>
    <x v="503"/>
    <x v="0"/>
    <s v="T"/>
    <n v="600"/>
    <n v="0"/>
    <n v="100"/>
    <n v="500"/>
    <n v="1100000"/>
  </r>
  <r>
    <n v="2006"/>
    <d v="2016-04-30T00:00:00"/>
    <x v="505"/>
    <x v="0"/>
    <s v="N"/>
    <n v="0"/>
    <n v="60"/>
    <n v="60"/>
    <n v="0"/>
    <n v="0"/>
  </r>
  <r>
    <n v="2007"/>
    <d v="2016-04-30T00:00:00"/>
    <x v="506"/>
    <x v="0"/>
    <s v="N"/>
    <n v="2"/>
    <n v="0"/>
    <n v="0"/>
    <n v="2"/>
    <n v="185999.00000000003"/>
  </r>
  <r>
    <n v="2008"/>
    <d v="2016-04-30T00:00:00"/>
    <x v="510"/>
    <x v="0"/>
    <s v="I"/>
    <n v="1285"/>
    <n v="1500"/>
    <n v="960"/>
    <n v="1825"/>
    <n v="94900547.5"/>
  </r>
  <r>
    <n v="2009"/>
    <d v="2016-04-30T00:00:00"/>
    <x v="512"/>
    <x v="0"/>
    <s v="T"/>
    <n v="1800"/>
    <n v="4300"/>
    <n v="6100"/>
    <n v="0"/>
    <n v="0"/>
  </r>
  <r>
    <n v="2010"/>
    <d v="2016-04-30T00:00:00"/>
    <x v="513"/>
    <x v="0"/>
    <s v="T"/>
    <n v="20200"/>
    <n v="20000"/>
    <n v="21300"/>
    <n v="18900"/>
    <n v="2266110"/>
  </r>
  <r>
    <n v="2011"/>
    <d v="2016-04-30T00:00:00"/>
    <x v="514"/>
    <x v="0"/>
    <s v="I"/>
    <n v="8090"/>
    <n v="7000"/>
    <n v="10540"/>
    <n v="4550"/>
    <n v="5185180.0000000009"/>
  </r>
  <r>
    <n v="2012"/>
    <d v="2016-04-30T00:00:00"/>
    <x v="515"/>
    <x v="0"/>
    <s v="T"/>
    <n v="2160"/>
    <n v="400"/>
    <n v="0"/>
    <n v="2560"/>
    <n v="0"/>
  </r>
  <r>
    <n v="2013"/>
    <d v="2016-04-30T00:00:00"/>
    <x v="516"/>
    <x v="0"/>
    <s v="T"/>
    <n v="450"/>
    <n v="300"/>
    <n v="660"/>
    <n v="90"/>
    <n v="319770.00000000006"/>
  </r>
  <r>
    <n v="2014"/>
    <d v="2016-04-30T00:00:00"/>
    <x v="517"/>
    <x v="0"/>
    <s v="I"/>
    <n v="65"/>
    <n v="96"/>
    <n v="64"/>
    <n v="97"/>
    <n v="13531480.600000001"/>
  </r>
  <r>
    <n v="2015"/>
    <d v="2016-04-30T00:00:00"/>
    <x v="520"/>
    <x v="0"/>
    <s v="I"/>
    <n v="25"/>
    <n v="0"/>
    <n v="0"/>
    <n v="25"/>
    <n v="1929400"/>
  </r>
  <r>
    <n v="2016"/>
    <d v="2016-04-30T00:00:00"/>
    <x v="841"/>
    <x v="0"/>
    <s v="T"/>
    <n v="40"/>
    <n v="50"/>
    <n v="60"/>
    <n v="30"/>
    <n v="532259.97"/>
  </r>
  <r>
    <n v="2017"/>
    <d v="2016-04-30T00:00:00"/>
    <x v="842"/>
    <x v="0"/>
    <s v="T"/>
    <n v="0"/>
    <n v="300"/>
    <n v="0"/>
    <n v="300"/>
    <n v="315001.50000000006"/>
  </r>
  <r>
    <n v="2018"/>
    <d v="2016-04-30T00:00:00"/>
    <x v="522"/>
    <x v="0"/>
    <s v="S"/>
    <n v="12"/>
    <n v="0"/>
    <n v="1"/>
    <n v="11"/>
    <n v="234135"/>
  </r>
  <r>
    <n v="2019"/>
    <d v="2016-04-30T00:00:00"/>
    <x v="777"/>
    <x v="0"/>
    <s v="T"/>
    <n v="0"/>
    <n v="180"/>
    <n v="90"/>
    <n v="90"/>
    <n v="1633500"/>
  </r>
  <r>
    <n v="2020"/>
    <d v="2016-04-30T00:00:00"/>
    <x v="523"/>
    <x v="0"/>
    <s v="T"/>
    <n v="2700"/>
    <n v="0"/>
    <n v="800"/>
    <n v="1900"/>
    <n v="1159009.5"/>
  </r>
  <r>
    <n v="2021"/>
    <d v="2016-04-30T00:00:00"/>
    <x v="524"/>
    <x v="0"/>
    <s v="T"/>
    <n v="7000"/>
    <n v="0"/>
    <n v="1000"/>
    <n v="6000"/>
    <n v="3960000"/>
  </r>
  <r>
    <n v="2022"/>
    <d v="2016-04-30T00:00:00"/>
    <x v="843"/>
    <x v="0"/>
    <s v="T"/>
    <n v="0"/>
    <n v="500"/>
    <n v="500"/>
    <n v="0"/>
    <n v="0"/>
  </r>
  <r>
    <n v="2023"/>
    <d v="2016-04-30T00:00:00"/>
    <x v="525"/>
    <x v="0"/>
    <s v="T"/>
    <n v="1410"/>
    <n v="0"/>
    <n v="840"/>
    <n v="570"/>
    <n v="2442447.15"/>
  </r>
  <r>
    <n v="2024"/>
    <d v="2016-04-30T00:00:00"/>
    <x v="844"/>
    <x v="0"/>
    <s v="T"/>
    <n v="0"/>
    <n v="3000"/>
    <n v="1900"/>
    <n v="1100"/>
    <n v="732050"/>
  </r>
  <r>
    <n v="2025"/>
    <d v="2016-04-30T00:00:00"/>
    <x v="526"/>
    <x v="0"/>
    <s v="I"/>
    <n v="40"/>
    <n v="0"/>
    <n v="0"/>
    <n v="40"/>
    <n v="277200.00000000006"/>
  </r>
  <r>
    <n v="2026"/>
    <d v="2016-04-30T00:00:00"/>
    <x v="527"/>
    <x v="0"/>
    <s v="I"/>
    <n v="90"/>
    <n v="300"/>
    <n v="380"/>
    <n v="10"/>
    <n v="126500.00000000001"/>
  </r>
  <r>
    <n v="2027"/>
    <d v="2016-04-30T00:00:00"/>
    <x v="528"/>
    <x v="0"/>
    <s v="I"/>
    <n v="50"/>
    <n v="0"/>
    <n v="0"/>
    <n v="50"/>
    <n v="400015.00000000006"/>
  </r>
  <r>
    <n v="2028"/>
    <d v="2016-04-30T00:00:00"/>
    <x v="529"/>
    <x v="0"/>
    <s v="I"/>
    <n v="1349"/>
    <n v="12000"/>
    <n v="12349"/>
    <n v="1000"/>
    <n v="3920070"/>
  </r>
  <r>
    <n v="2029"/>
    <d v="2016-04-30T00:00:00"/>
    <x v="530"/>
    <x v="0"/>
    <s v="T"/>
    <n v="8200"/>
    <n v="0"/>
    <n v="2800"/>
    <n v="5400"/>
    <n v="5441040.0000000009"/>
  </r>
  <r>
    <n v="2030"/>
    <d v="2016-04-30T00:00:00"/>
    <x v="531"/>
    <x v="0"/>
    <s v="S"/>
    <n v="9"/>
    <n v="0"/>
    <n v="5"/>
    <n v="4"/>
    <n v="22000"/>
  </r>
  <r>
    <n v="2031"/>
    <d v="2016-04-30T00:00:00"/>
    <x v="532"/>
    <x v="0"/>
    <s v="T"/>
    <n v="1200"/>
    <n v="2000"/>
    <n v="1500"/>
    <n v="1700"/>
    <n v="100980.00000000001"/>
  </r>
  <r>
    <n v="2032"/>
    <d v="2016-04-30T00:00:00"/>
    <x v="534"/>
    <x v="0"/>
    <s v="T"/>
    <n v="500"/>
    <n v="0"/>
    <n v="300"/>
    <n v="200"/>
    <n v="1331000.0000000002"/>
  </r>
  <r>
    <n v="2033"/>
    <d v="2016-04-30T00:00:00"/>
    <x v="778"/>
    <x v="0"/>
    <s v="T"/>
    <n v="0"/>
    <n v="50"/>
    <n v="50"/>
    <n v="0"/>
    <n v="0"/>
  </r>
  <r>
    <n v="2034"/>
    <d v="2016-04-30T00:00:00"/>
    <x v="535"/>
    <x v="0"/>
    <s v="T"/>
    <n v="6950"/>
    <n v="0"/>
    <n v="1650"/>
    <n v="5300"/>
    <n v="227900530.00000003"/>
  </r>
  <r>
    <n v="2035"/>
    <d v="2016-04-30T00:00:00"/>
    <x v="536"/>
    <x v="0"/>
    <s v="T"/>
    <n v="5850"/>
    <n v="1000"/>
    <n v="2400"/>
    <n v="4450"/>
    <n v="53399555.000000007"/>
  </r>
  <r>
    <n v="2036"/>
    <d v="2016-04-30T00:00:00"/>
    <x v="845"/>
    <x v="0"/>
    <s v="I"/>
    <n v="0"/>
    <n v="10"/>
    <n v="10"/>
    <n v="0"/>
    <n v="0"/>
  </r>
  <r>
    <n v="2037"/>
    <d v="2016-04-30T00:00:00"/>
    <x v="538"/>
    <x v="0"/>
    <s v="U"/>
    <n v="3"/>
    <n v="0"/>
    <n v="0"/>
    <n v="3"/>
    <n v="379500.00000000006"/>
  </r>
  <r>
    <n v="2038"/>
    <d v="2016-04-30T00:00:00"/>
    <x v="539"/>
    <x v="0"/>
    <s v="U"/>
    <n v="0"/>
    <n v="85"/>
    <n v="75"/>
    <n v="10"/>
    <n v="114750.02"/>
  </r>
  <r>
    <n v="2039"/>
    <d v="2016-04-30T00:00:00"/>
    <x v="541"/>
    <x v="0"/>
    <s v="T"/>
    <n v="644"/>
    <n v="980"/>
    <n v="644"/>
    <n v="980"/>
    <n v="27929902"/>
  </r>
  <r>
    <n v="2040"/>
    <d v="2016-04-30T00:00:00"/>
    <x v="542"/>
    <x v="0"/>
    <s v="S"/>
    <n v="149"/>
    <n v="0"/>
    <n v="10"/>
    <n v="139"/>
    <n v="659763.5"/>
  </r>
  <r>
    <n v="2041"/>
    <d v="2016-04-30T00:00:00"/>
    <x v="779"/>
    <x v="0"/>
    <s v="S"/>
    <n v="2"/>
    <n v="0"/>
    <n v="2"/>
    <n v="0"/>
    <n v="0"/>
  </r>
  <r>
    <n v="2042"/>
    <d v="2016-04-30T00:00:00"/>
    <x v="543"/>
    <x v="0"/>
    <s v="T"/>
    <n v="8100"/>
    <n v="0"/>
    <n v="5100"/>
    <n v="3000"/>
    <n v="1527900.0000000002"/>
  </r>
  <r>
    <n v="2043"/>
    <d v="2016-04-30T00:00:00"/>
    <x v="544"/>
    <x v="0"/>
    <s v="I"/>
    <n v="2450"/>
    <n v="0"/>
    <n v="760"/>
    <n v="1690"/>
    <n v="27885000"/>
  </r>
  <r>
    <n v="2044"/>
    <d v="2016-04-30T00:00:00"/>
    <x v="545"/>
    <x v="0"/>
    <s v="I"/>
    <n v="340"/>
    <n v="1000"/>
    <n v="510"/>
    <n v="830"/>
    <n v="39889883.000000007"/>
  </r>
  <r>
    <n v="2045"/>
    <d v="2016-04-30T00:00:00"/>
    <x v="546"/>
    <x v="0"/>
    <s v="T"/>
    <n v="0"/>
    <n v="15000"/>
    <n v="11500"/>
    <n v="3500"/>
    <n v="2800028"/>
  </r>
  <r>
    <n v="2046"/>
    <d v="2016-04-30T00:00:00"/>
    <x v="547"/>
    <x v="0"/>
    <s v="S"/>
    <n v="55"/>
    <n v="0"/>
    <n v="55"/>
    <n v="0"/>
    <n v="0"/>
  </r>
  <r>
    <n v="2047"/>
    <d v="2016-04-30T00:00:00"/>
    <x v="548"/>
    <x v="0"/>
    <s v="I"/>
    <n v="640"/>
    <n v="500"/>
    <n v="200"/>
    <n v="940"/>
    <n v="36190000"/>
  </r>
  <r>
    <n v="2048"/>
    <d v="2016-04-30T00:00:00"/>
    <x v="549"/>
    <x v="0"/>
    <s v="I"/>
    <n v="9956"/>
    <n v="0"/>
    <n v="3262"/>
    <n v="6694"/>
    <n v="19748638.800000001"/>
  </r>
  <r>
    <n v="2049"/>
    <d v="2016-04-30T00:00:00"/>
    <x v="550"/>
    <x v="0"/>
    <s v="I"/>
    <n v="842"/>
    <n v="1600"/>
    <n v="1704"/>
    <n v="738"/>
    <n v="11807631.000000002"/>
  </r>
  <r>
    <n v="2050"/>
    <d v="2016-04-30T00:00:00"/>
    <x v="551"/>
    <x v="0"/>
    <s v="I"/>
    <n v="10"/>
    <n v="0"/>
    <n v="10"/>
    <n v="0"/>
    <n v="0"/>
  </r>
  <r>
    <n v="2051"/>
    <d v="2016-04-30T00:00:00"/>
    <x v="552"/>
    <x v="0"/>
    <s v="I"/>
    <n v="2788"/>
    <n v="4230"/>
    <n v="7000"/>
    <n v="18"/>
    <n v="59400.000000000007"/>
  </r>
  <r>
    <n v="2052"/>
    <d v="2016-04-30T00:00:00"/>
    <x v="553"/>
    <x v="0"/>
    <s v="N"/>
    <n v="9"/>
    <n v="0"/>
    <n v="1"/>
    <n v="8"/>
    <n v="806660.8"/>
  </r>
  <r>
    <n v="2053"/>
    <d v="2016-04-30T00:00:00"/>
    <x v="554"/>
    <x v="0"/>
    <s v="N"/>
    <n v="135"/>
    <n v="100"/>
    <n v="98"/>
    <n v="137"/>
    <n v="15526621.000000002"/>
  </r>
  <r>
    <n v="2054"/>
    <d v="2016-04-30T00:00:00"/>
    <x v="780"/>
    <x v="0"/>
    <s v="N"/>
    <n v="2"/>
    <n v="0"/>
    <n v="2"/>
    <n v="0"/>
    <n v="0"/>
  </r>
  <r>
    <n v="2055"/>
    <d v="2016-04-30T00:00:00"/>
    <x v="555"/>
    <x v="0"/>
    <s v="T"/>
    <n v="100"/>
    <n v="100"/>
    <n v="100"/>
    <n v="100"/>
    <n v="1739100"/>
  </r>
  <r>
    <n v="2056"/>
    <d v="2016-04-30T00:00:00"/>
    <x v="556"/>
    <x v="0"/>
    <s v="T"/>
    <n v="200"/>
    <n v="100"/>
    <n v="200"/>
    <n v="100"/>
    <n v="1949999.7000000002"/>
  </r>
  <r>
    <n v="2057"/>
    <d v="2016-04-30T00:00:00"/>
    <x v="557"/>
    <x v="0"/>
    <s v="T"/>
    <n v="120"/>
    <n v="100"/>
    <n v="120"/>
    <n v="100"/>
    <n v="2318499.7000000002"/>
  </r>
  <r>
    <n v="2058"/>
    <d v="2016-04-30T00:00:00"/>
    <x v="558"/>
    <x v="0"/>
    <s v="I"/>
    <n v="123"/>
    <n v="0"/>
    <n v="36"/>
    <n v="87"/>
    <n v="38476185.000000007"/>
  </r>
  <r>
    <n v="2059"/>
    <d v="2016-04-30T00:00:00"/>
    <x v="559"/>
    <x v="0"/>
    <s v="T"/>
    <n v="20300"/>
    <n v="0"/>
    <n v="2700"/>
    <n v="17600"/>
    <n v="3194400.0000000005"/>
  </r>
  <r>
    <n v="2060"/>
    <d v="2016-04-30T00:00:00"/>
    <x v="560"/>
    <x v="0"/>
    <s v="S"/>
    <n v="0"/>
    <n v="50"/>
    <n v="50"/>
    <n v="0"/>
    <n v="0"/>
  </r>
  <r>
    <n v="2061"/>
    <d v="2016-04-30T00:00:00"/>
    <x v="563"/>
    <x v="0"/>
    <s v="T"/>
    <n v="0"/>
    <n v="30"/>
    <n v="30"/>
    <n v="0"/>
    <n v="0"/>
  </r>
  <r>
    <n v="2062"/>
    <d v="2016-04-30T00:00:00"/>
    <x v="564"/>
    <x v="0"/>
    <s v="I"/>
    <n v="40"/>
    <n v="0"/>
    <n v="0"/>
    <n v="40"/>
    <n v="2200000.0000000005"/>
  </r>
  <r>
    <n v="2063"/>
    <d v="2016-04-30T00:00:00"/>
    <x v="567"/>
    <x v="0"/>
    <s v="T"/>
    <n v="3100"/>
    <n v="0"/>
    <n v="3100"/>
    <n v="0"/>
    <n v="0"/>
  </r>
  <r>
    <n v="2064"/>
    <d v="2016-04-30T00:00:00"/>
    <x v="846"/>
    <x v="0"/>
    <s v="T"/>
    <n v="0"/>
    <n v="10900"/>
    <n v="900"/>
    <n v="10000"/>
    <n v="3909950"/>
  </r>
  <r>
    <n v="2065"/>
    <d v="2016-04-30T00:00:00"/>
    <x v="568"/>
    <x v="0"/>
    <s v="I"/>
    <n v="167"/>
    <n v="100"/>
    <n v="267"/>
    <n v="0"/>
    <n v="0"/>
  </r>
  <r>
    <n v="2066"/>
    <d v="2016-04-30T00:00:00"/>
    <x v="569"/>
    <x v="0"/>
    <s v="I"/>
    <n v="817"/>
    <n v="0"/>
    <n v="277"/>
    <n v="540"/>
    <n v="148262400"/>
  </r>
  <r>
    <n v="2067"/>
    <d v="2016-04-30T00:00:00"/>
    <x v="781"/>
    <x v="0"/>
    <s v="I"/>
    <n v="1065"/>
    <n v="0"/>
    <n v="0"/>
    <n v="1065"/>
    <n v="269445000.00000006"/>
  </r>
  <r>
    <n v="2068"/>
    <d v="2016-04-30T00:00:00"/>
    <x v="847"/>
    <x v="0"/>
    <s v="I"/>
    <n v="395"/>
    <n v="72"/>
    <n v="200"/>
    <n v="267"/>
    <n v="13216500.000000002"/>
  </r>
  <r>
    <n v="2069"/>
    <d v="2016-04-30T00:00:00"/>
    <x v="571"/>
    <x v="0"/>
    <s v="I"/>
    <n v="1232"/>
    <n v="2400"/>
    <n v="2336"/>
    <n v="1296"/>
    <n v="16847740.800000001"/>
  </r>
  <r>
    <n v="2070"/>
    <d v="2016-04-30T00:00:00"/>
    <x v="572"/>
    <x v="0"/>
    <s v="T"/>
    <n v="16100"/>
    <n v="0"/>
    <n v="5300"/>
    <n v="10800"/>
    <n v="2756160"/>
  </r>
  <r>
    <n v="2071"/>
    <d v="2016-04-30T00:00:00"/>
    <x v="848"/>
    <x v="0"/>
    <s v="I"/>
    <n v="759"/>
    <n v="325"/>
    <n v="180"/>
    <n v="904"/>
    <n v="99440000.000000015"/>
  </r>
  <r>
    <n v="2072"/>
    <d v="2016-04-30T00:00:00"/>
    <x v="849"/>
    <x v="0"/>
    <s v="I"/>
    <n v="1005"/>
    <n v="325"/>
    <n v="170"/>
    <n v="1160"/>
    <n v="29290005.800000001"/>
  </r>
  <r>
    <n v="2073"/>
    <d v="2016-04-30T00:00:00"/>
    <x v="574"/>
    <x v="0"/>
    <s v="T"/>
    <n v="65000"/>
    <n v="0"/>
    <n v="14000"/>
    <n v="51000"/>
    <n v="1402500.0000000002"/>
  </r>
  <r>
    <n v="2074"/>
    <d v="2016-04-30T00:00:00"/>
    <x v="575"/>
    <x v="0"/>
    <s v="U"/>
    <n v="14"/>
    <n v="183"/>
    <n v="134"/>
    <n v="63"/>
    <n v="403199.87400000001"/>
  </r>
  <r>
    <n v="2075"/>
    <d v="2016-04-30T00:00:00"/>
    <x v="850"/>
    <x v="0"/>
    <s v="I"/>
    <n v="0"/>
    <n v="40"/>
    <n v="40"/>
    <n v="0"/>
    <n v="0"/>
  </r>
  <r>
    <n v="2076"/>
    <d v="2016-04-30T00:00:00"/>
    <x v="576"/>
    <x v="0"/>
    <s v="I"/>
    <n v="735"/>
    <n v="2000"/>
    <n v="2265"/>
    <n v="470"/>
    <n v="1315248"/>
  </r>
  <r>
    <n v="2077"/>
    <d v="2016-04-30T00:00:00"/>
    <x v="577"/>
    <x v="0"/>
    <s v="T"/>
    <n v="90700"/>
    <n v="0"/>
    <n v="4900"/>
    <n v="85800"/>
    <n v="10210028.400000002"/>
  </r>
  <r>
    <n v="2078"/>
    <d v="2016-04-30T00:00:00"/>
    <x v="578"/>
    <x v="0"/>
    <s v="N"/>
    <n v="42"/>
    <n v="0"/>
    <n v="1"/>
    <n v="41"/>
    <n v="5628818.25"/>
  </r>
  <r>
    <n v="2079"/>
    <d v="2016-04-30T00:00:00"/>
    <x v="579"/>
    <x v="0"/>
    <s v="N"/>
    <n v="1260"/>
    <n v="0"/>
    <n v="0"/>
    <n v="1260"/>
    <n v="17472761.460000005"/>
  </r>
  <r>
    <n v="2080"/>
    <d v="2016-04-30T00:00:00"/>
    <x v="580"/>
    <x v="0"/>
    <s v="T"/>
    <n v="1300"/>
    <n v="3100"/>
    <n v="1800"/>
    <n v="2600"/>
    <n v="2339480"/>
  </r>
  <r>
    <n v="2081"/>
    <d v="2016-04-30T00:00:00"/>
    <x v="581"/>
    <x v="0"/>
    <s v="T"/>
    <n v="3000"/>
    <n v="2000"/>
    <n v="2800"/>
    <n v="2200"/>
    <n v="692120"/>
  </r>
  <r>
    <n v="2082"/>
    <d v="2016-04-30T00:00:00"/>
    <x v="582"/>
    <x v="0"/>
    <s v="S"/>
    <n v="7"/>
    <n v="0"/>
    <n v="0"/>
    <n v="7"/>
    <n v="414960.70000000007"/>
  </r>
  <r>
    <n v="2083"/>
    <d v="2016-04-30T00:00:00"/>
    <x v="583"/>
    <x v="0"/>
    <s v="T"/>
    <n v="690"/>
    <n v="900"/>
    <n v="0"/>
    <n v="1590"/>
    <n v="14151159"/>
  </r>
  <r>
    <n v="2084"/>
    <d v="2016-04-30T00:00:00"/>
    <x v="783"/>
    <x v="0"/>
    <s v="T"/>
    <n v="600"/>
    <n v="0"/>
    <n v="100"/>
    <n v="500"/>
    <n v="55000.000000000007"/>
  </r>
  <r>
    <n v="2085"/>
    <d v="2016-04-30T00:00:00"/>
    <x v="584"/>
    <x v="0"/>
    <s v="S"/>
    <n v="1"/>
    <n v="0"/>
    <n v="0"/>
    <n v="1"/>
    <n v="57475.000000000007"/>
  </r>
  <r>
    <n v="2086"/>
    <d v="2016-04-30T00:00:00"/>
    <x v="851"/>
    <x v="0"/>
    <s v="T"/>
    <n v="120"/>
    <n v="0"/>
    <n v="0"/>
    <n v="120"/>
    <n v="3497280.6"/>
  </r>
  <r>
    <n v="2087"/>
    <d v="2016-04-30T00:00:00"/>
    <x v="585"/>
    <x v="0"/>
    <s v="T"/>
    <n v="96"/>
    <n v="0"/>
    <n v="0"/>
    <n v="96"/>
    <n v="641520.00000000012"/>
  </r>
  <r>
    <n v="2088"/>
    <d v="2016-04-30T00:00:00"/>
    <x v="586"/>
    <x v="0"/>
    <s v="O"/>
    <n v="336"/>
    <n v="0"/>
    <n v="276"/>
    <n v="60"/>
    <n v="362670.00000000006"/>
  </r>
  <r>
    <n v="2089"/>
    <d v="2016-04-30T00:00:00"/>
    <x v="587"/>
    <x v="0"/>
    <s v="I"/>
    <n v="2"/>
    <n v="0"/>
    <n v="2"/>
    <n v="0"/>
    <n v="0"/>
  </r>
  <r>
    <n v="2090"/>
    <d v="2016-04-30T00:00:00"/>
    <x v="588"/>
    <x v="0"/>
    <s v="I"/>
    <n v="732"/>
    <n v="0"/>
    <n v="35"/>
    <n v="697"/>
    <n v="2543910.6"/>
  </r>
  <r>
    <n v="2091"/>
    <d v="2016-04-30T00:00:00"/>
    <x v="589"/>
    <x v="0"/>
    <s v="T"/>
    <n v="1100"/>
    <n v="3000"/>
    <n v="2800"/>
    <n v="1300"/>
    <n v="7007000"/>
  </r>
  <r>
    <n v="2092"/>
    <d v="2016-04-30T00:00:00"/>
    <x v="784"/>
    <x v="0"/>
    <s v="I"/>
    <n v="2"/>
    <n v="2"/>
    <n v="4"/>
    <n v="0"/>
    <n v="0"/>
  </r>
  <r>
    <n v="2093"/>
    <d v="2016-04-30T00:00:00"/>
    <x v="591"/>
    <x v="0"/>
    <s v="N"/>
    <n v="0"/>
    <n v="20"/>
    <n v="20"/>
    <n v="0"/>
    <n v="0"/>
  </r>
  <r>
    <n v="2094"/>
    <d v="2016-04-30T00:00:00"/>
    <x v="593"/>
    <x v="0"/>
    <s v="N"/>
    <n v="41"/>
    <n v="0"/>
    <n v="1"/>
    <n v="40"/>
    <n v="4420020.0000000009"/>
  </r>
  <r>
    <n v="2095"/>
    <d v="2016-04-30T00:00:00"/>
    <x v="594"/>
    <x v="0"/>
    <s v="T"/>
    <n v="8190"/>
    <n v="0"/>
    <n v="4290"/>
    <n v="3900"/>
    <n v="10350611.700000001"/>
  </r>
  <r>
    <n v="2096"/>
    <d v="2016-04-30T00:00:00"/>
    <x v="595"/>
    <x v="0"/>
    <s v="T"/>
    <n v="30"/>
    <n v="0"/>
    <n v="0"/>
    <n v="30"/>
    <n v="117249"/>
  </r>
  <r>
    <n v="2097"/>
    <d v="2016-04-30T00:00:00"/>
    <x v="852"/>
    <x v="0"/>
    <s v="O"/>
    <n v="0"/>
    <n v="3"/>
    <n v="3"/>
    <n v="0"/>
    <n v="0"/>
  </r>
  <r>
    <n v="2098"/>
    <d v="2016-04-30T00:00:00"/>
    <x v="853"/>
    <x v="0"/>
    <s v="O"/>
    <n v="0"/>
    <n v="3"/>
    <n v="0"/>
    <n v="3"/>
    <n v="96300.006000000008"/>
  </r>
  <r>
    <n v="2099"/>
    <d v="2016-04-30T00:00:00"/>
    <x v="596"/>
    <x v="0"/>
    <s v="I"/>
    <n v="26"/>
    <n v="0"/>
    <n v="0"/>
    <n v="26"/>
    <n v="70199987"/>
  </r>
  <r>
    <n v="2100"/>
    <d v="2016-04-30T00:00:00"/>
    <x v="597"/>
    <x v="0"/>
    <s v="I"/>
    <n v="39"/>
    <n v="30"/>
    <n v="32"/>
    <n v="37"/>
    <n v="18499981.500000004"/>
  </r>
  <r>
    <n v="2101"/>
    <d v="2016-04-30T00:00:00"/>
    <x v="854"/>
    <x v="0"/>
    <s v="T"/>
    <n v="0"/>
    <n v="120"/>
    <n v="120"/>
    <n v="0"/>
    <n v="0"/>
  </r>
  <r>
    <n v="2102"/>
    <d v="2016-04-30T00:00:00"/>
    <x v="855"/>
    <x v="0"/>
    <s v="T"/>
    <n v="0"/>
    <n v="60"/>
    <n v="60"/>
    <n v="0"/>
    <n v="0"/>
  </r>
  <r>
    <n v="2103"/>
    <d v="2016-04-30T00:00:00"/>
    <x v="785"/>
    <x v="0"/>
    <s v="U"/>
    <n v="120"/>
    <n v="0"/>
    <n v="57"/>
    <n v="63"/>
    <n v="3055500.0630000005"/>
  </r>
  <r>
    <n v="2104"/>
    <d v="2016-04-30T00:00:00"/>
    <x v="598"/>
    <x v="0"/>
    <s v="T"/>
    <n v="2128"/>
    <n v="4144"/>
    <n v="2128"/>
    <n v="4144"/>
    <n v="394586500.00000006"/>
  </r>
  <r>
    <n v="2105"/>
    <d v="2016-04-30T00:00:00"/>
    <x v="599"/>
    <x v="0"/>
    <s v="T"/>
    <n v="100"/>
    <n v="0"/>
    <n v="0"/>
    <n v="100"/>
    <n v="400950.00000000006"/>
  </r>
  <r>
    <n v="2106"/>
    <d v="2016-04-30T00:00:00"/>
    <x v="600"/>
    <x v="0"/>
    <s v="T"/>
    <n v="20"/>
    <n v="0"/>
    <n v="0"/>
    <n v="20"/>
    <n v="134291.30000000002"/>
  </r>
  <r>
    <n v="2107"/>
    <d v="2016-04-30T00:00:00"/>
    <x v="601"/>
    <x v="0"/>
    <s v="T"/>
    <n v="0"/>
    <n v="105"/>
    <n v="105"/>
    <n v="0"/>
    <n v="0"/>
  </r>
  <r>
    <n v="2108"/>
    <d v="2016-04-30T00:00:00"/>
    <x v="602"/>
    <x v="0"/>
    <s v="T"/>
    <n v="0"/>
    <n v="120"/>
    <n v="105"/>
    <n v="15"/>
    <n v="3345000.1200000006"/>
  </r>
  <r>
    <n v="2109"/>
    <d v="2016-04-30T00:00:00"/>
    <x v="603"/>
    <x v="0"/>
    <s v="I"/>
    <n v="20"/>
    <n v="0"/>
    <n v="0"/>
    <n v="20"/>
    <n v="197956.00000000003"/>
  </r>
  <r>
    <n v="2110"/>
    <d v="2016-04-30T00:00:00"/>
    <x v="604"/>
    <x v="0"/>
    <s v="I"/>
    <n v="34"/>
    <n v="20"/>
    <n v="10"/>
    <n v="44"/>
    <n v="7479978"/>
  </r>
  <r>
    <n v="2111"/>
    <d v="2016-04-30T00:00:00"/>
    <x v="605"/>
    <x v="0"/>
    <s v="T"/>
    <n v="600"/>
    <n v="0"/>
    <n v="400"/>
    <n v="200"/>
    <n v="29700"/>
  </r>
  <r>
    <n v="2112"/>
    <d v="2016-04-30T00:00:00"/>
    <x v="606"/>
    <x v="0"/>
    <s v="T"/>
    <n v="8840"/>
    <n v="0"/>
    <n v="0"/>
    <n v="8840"/>
    <n v="7001280.0000000009"/>
  </r>
  <r>
    <n v="2113"/>
    <d v="2016-04-30T00:00:00"/>
    <x v="607"/>
    <x v="0"/>
    <s v="T"/>
    <n v="5870"/>
    <n v="3000"/>
    <n v="5500"/>
    <n v="3370"/>
    <n v="3825624"/>
  </r>
  <r>
    <n v="2114"/>
    <d v="2016-04-30T00:00:00"/>
    <x v="608"/>
    <x v="0"/>
    <s v="T"/>
    <n v="4900"/>
    <n v="0"/>
    <n v="300"/>
    <n v="4600"/>
    <n v="2590720"/>
  </r>
  <r>
    <n v="2115"/>
    <d v="2016-04-30T00:00:00"/>
    <x v="856"/>
    <x v="0"/>
    <s v="I"/>
    <n v="0"/>
    <n v="60"/>
    <n v="60"/>
    <n v="0"/>
    <n v="0"/>
  </r>
  <r>
    <n v="2116"/>
    <d v="2016-04-30T00:00:00"/>
    <x v="609"/>
    <x v="0"/>
    <s v="T"/>
    <n v="0"/>
    <n v="120"/>
    <n v="120"/>
    <n v="0"/>
    <n v="0"/>
  </r>
  <r>
    <n v="2117"/>
    <d v="2016-04-30T00:00:00"/>
    <x v="610"/>
    <x v="0"/>
    <s v="S"/>
    <n v="9"/>
    <n v="0"/>
    <n v="0"/>
    <n v="9"/>
    <n v="536441.4"/>
  </r>
  <r>
    <n v="2118"/>
    <d v="2016-04-30T00:00:00"/>
    <x v="612"/>
    <x v="0"/>
    <s v="I"/>
    <n v="370"/>
    <n v="1400"/>
    <n v="1040"/>
    <n v="730"/>
    <n v="14600146"/>
  </r>
  <r>
    <n v="2119"/>
    <d v="2016-04-30T00:00:00"/>
    <x v="613"/>
    <x v="0"/>
    <s v="I"/>
    <n v="5150"/>
    <n v="3000"/>
    <n v="4115"/>
    <n v="4035"/>
    <n v="15268440.000000002"/>
  </r>
  <r>
    <n v="2120"/>
    <d v="2016-04-30T00:00:00"/>
    <x v="614"/>
    <x v="0"/>
    <s v="T"/>
    <n v="600"/>
    <n v="0"/>
    <n v="600"/>
    <n v="0"/>
    <n v="0"/>
  </r>
  <r>
    <n v="2121"/>
    <d v="2016-04-30T00:00:00"/>
    <x v="615"/>
    <x v="0"/>
    <s v="T"/>
    <n v="2700"/>
    <n v="0"/>
    <n v="800"/>
    <n v="1900"/>
    <n v="930050.00000000012"/>
  </r>
  <r>
    <n v="2122"/>
    <d v="2016-04-30T00:00:00"/>
    <x v="857"/>
    <x v="0"/>
    <s v="T"/>
    <n v="0"/>
    <n v="19400"/>
    <n v="0"/>
    <n v="19400"/>
    <n v="2240700.0000000005"/>
  </r>
  <r>
    <n v="2123"/>
    <d v="2016-04-30T00:00:00"/>
    <x v="616"/>
    <x v="0"/>
    <s v="I"/>
    <n v="310"/>
    <n v="0"/>
    <n v="130"/>
    <n v="180"/>
    <n v="7623000"/>
  </r>
  <r>
    <n v="2124"/>
    <d v="2016-04-30T00:00:00"/>
    <x v="787"/>
    <x v="0"/>
    <s v="I"/>
    <n v="20"/>
    <n v="0"/>
    <n v="20"/>
    <n v="0"/>
    <n v="0"/>
  </r>
  <r>
    <n v="2125"/>
    <d v="2016-04-30T00:00:00"/>
    <x v="858"/>
    <x v="0"/>
    <s v="I"/>
    <n v="0"/>
    <n v="20"/>
    <n v="15"/>
    <n v="5"/>
    <n v="369600"/>
  </r>
  <r>
    <n v="2126"/>
    <d v="2016-04-30T00:00:00"/>
    <x v="617"/>
    <x v="0"/>
    <s v="I"/>
    <n v="20"/>
    <n v="40"/>
    <n v="10"/>
    <n v="50"/>
    <n v="1875005.0000000002"/>
  </r>
  <r>
    <n v="2127"/>
    <d v="2016-04-30T00:00:00"/>
    <x v="859"/>
    <x v="0"/>
    <s v="I"/>
    <n v="0"/>
    <n v="20"/>
    <n v="20"/>
    <n v="0"/>
    <n v="0"/>
  </r>
  <r>
    <n v="2128"/>
    <d v="2016-04-30T00:00:00"/>
    <x v="860"/>
    <x v="0"/>
    <s v="T"/>
    <n v="0"/>
    <n v="1400"/>
    <n v="210"/>
    <n v="1190"/>
    <n v="86394000"/>
  </r>
  <r>
    <n v="2129"/>
    <d v="2016-04-30T00:00:00"/>
    <x v="618"/>
    <x v="0"/>
    <s v="I"/>
    <n v="171"/>
    <n v="0"/>
    <n v="70"/>
    <n v="101"/>
    <n v="993789.5"/>
  </r>
  <r>
    <n v="2130"/>
    <d v="2016-04-30T00:00:00"/>
    <x v="619"/>
    <x v="0"/>
    <s v="S"/>
    <n v="480"/>
    <n v="469"/>
    <n v="566"/>
    <n v="383"/>
    <n v="5141966.5000000009"/>
  </r>
  <r>
    <n v="2131"/>
    <d v="2016-04-30T00:00:00"/>
    <x v="620"/>
    <x v="0"/>
    <s v="T"/>
    <n v="4000"/>
    <n v="0"/>
    <n v="500"/>
    <n v="3500"/>
    <n v="1482250.0000000002"/>
  </r>
  <r>
    <n v="2132"/>
    <d v="2016-04-30T00:00:00"/>
    <x v="861"/>
    <x v="0"/>
    <s v="T"/>
    <n v="600"/>
    <n v="0"/>
    <n v="200"/>
    <n v="400"/>
    <n v="821198.4"/>
  </r>
  <r>
    <n v="2133"/>
    <d v="2016-04-30T00:00:00"/>
    <x v="622"/>
    <x v="0"/>
    <s v="I"/>
    <n v="704"/>
    <n v="450"/>
    <n v="360"/>
    <n v="794"/>
    <n v="59548412"/>
  </r>
  <r>
    <n v="2134"/>
    <d v="2016-04-30T00:00:00"/>
    <x v="624"/>
    <x v="0"/>
    <s v="I"/>
    <n v="125"/>
    <n v="0"/>
    <n v="5"/>
    <n v="120"/>
    <n v="8740116"/>
  </r>
  <r>
    <n v="2135"/>
    <d v="2016-04-30T00:00:00"/>
    <x v="862"/>
    <x v="0"/>
    <s v="I"/>
    <n v="300"/>
    <n v="0"/>
    <n v="233"/>
    <n v="67"/>
    <n v="3714480.0000000005"/>
  </r>
  <r>
    <n v="2136"/>
    <d v="2016-04-30T00:00:00"/>
    <x v="625"/>
    <x v="0"/>
    <s v="T"/>
    <n v="0"/>
    <n v="60"/>
    <n v="0"/>
    <n v="60"/>
    <n v="10199999.700000001"/>
  </r>
  <r>
    <n v="2137"/>
    <d v="2016-04-30T00:00:00"/>
    <x v="863"/>
    <x v="0"/>
    <s v="T"/>
    <n v="5910"/>
    <n v="0"/>
    <n v="660"/>
    <n v="5250"/>
    <n v="9449979"/>
  </r>
  <r>
    <n v="2138"/>
    <d v="2016-04-30T00:00:00"/>
    <x v="864"/>
    <x v="0"/>
    <s v="T"/>
    <n v="0"/>
    <n v="1500"/>
    <n v="330"/>
    <n v="1170"/>
    <n v="3159005.8500000006"/>
  </r>
  <r>
    <n v="2139"/>
    <d v="2016-04-30T00:00:00"/>
    <x v="626"/>
    <x v="0"/>
    <s v="I"/>
    <n v="106"/>
    <n v="50"/>
    <n v="156"/>
    <n v="0"/>
    <n v="0"/>
  </r>
  <r>
    <n v="2140"/>
    <d v="2016-04-30T00:00:00"/>
    <x v="627"/>
    <x v="0"/>
    <s v="T"/>
    <n v="60"/>
    <n v="120"/>
    <n v="0"/>
    <n v="180"/>
    <n v="244799.28000000003"/>
  </r>
  <r>
    <n v="2141"/>
    <d v="2016-04-30T00:00:00"/>
    <x v="628"/>
    <x v="0"/>
    <s v="U"/>
    <n v="2"/>
    <n v="0"/>
    <n v="0"/>
    <n v="2"/>
    <n v="265650"/>
  </r>
  <r>
    <n v="2142"/>
    <d v="2016-04-30T00:00:00"/>
    <x v="629"/>
    <x v="0"/>
    <s v="N"/>
    <n v="139"/>
    <n v="0"/>
    <n v="45"/>
    <n v="94"/>
    <n v="5992547.0000000009"/>
  </r>
  <r>
    <n v="2143"/>
    <d v="2016-04-30T00:00:00"/>
    <x v="630"/>
    <x v="0"/>
    <s v="N"/>
    <n v="1280"/>
    <n v="0"/>
    <n v="440"/>
    <n v="840"/>
    <n v="5544000.0000000009"/>
  </r>
  <r>
    <n v="2144"/>
    <d v="2016-04-30T00:00:00"/>
    <x v="865"/>
    <x v="0"/>
    <s v="T"/>
    <n v="0"/>
    <n v="100"/>
    <n v="100"/>
    <n v="0"/>
    <n v="0"/>
  </r>
  <r>
    <n v="2145"/>
    <d v="2016-04-30T00:00:00"/>
    <x v="788"/>
    <x v="0"/>
    <s v="T"/>
    <n v="0"/>
    <n v="1200"/>
    <n v="600"/>
    <n v="600"/>
    <n v="720601.2"/>
  </r>
  <r>
    <n v="2146"/>
    <d v="2016-04-30T00:00:00"/>
    <x v="789"/>
    <x v="0"/>
    <s v="I"/>
    <n v="0"/>
    <n v="2"/>
    <n v="2"/>
    <n v="0"/>
    <n v="0"/>
  </r>
  <r>
    <n v="2147"/>
    <d v="2016-04-30T00:00:00"/>
    <x v="631"/>
    <x v="0"/>
    <s v="I"/>
    <n v="778"/>
    <n v="130"/>
    <n v="70"/>
    <n v="838"/>
    <n v="38547832.400000006"/>
  </r>
  <r>
    <n v="2148"/>
    <d v="2016-04-30T00:00:00"/>
    <x v="632"/>
    <x v="0"/>
    <s v="I"/>
    <n v="779"/>
    <n v="260"/>
    <n v="90"/>
    <n v="949"/>
    <n v="74021905.100000009"/>
  </r>
  <r>
    <n v="2149"/>
    <d v="2016-04-30T00:00:00"/>
    <x v="866"/>
    <x v="0"/>
    <s v="I"/>
    <n v="240"/>
    <n v="0"/>
    <n v="0"/>
    <n v="240"/>
    <n v="164579999.76000002"/>
  </r>
  <r>
    <n v="2150"/>
    <d v="2016-04-30T00:00:00"/>
    <x v="867"/>
    <x v="0"/>
    <s v="I"/>
    <n v="0"/>
    <n v="40"/>
    <n v="40"/>
    <n v="0"/>
    <n v="0"/>
  </r>
  <r>
    <n v="2151"/>
    <d v="2016-04-30T00:00:00"/>
    <x v="633"/>
    <x v="0"/>
    <s v="T"/>
    <n v="22900"/>
    <n v="0"/>
    <n v="12800"/>
    <n v="10100"/>
    <n v="1077670"/>
  </r>
  <r>
    <n v="2152"/>
    <d v="2016-04-30T00:00:00"/>
    <x v="634"/>
    <x v="0"/>
    <s v="T"/>
    <n v="6000"/>
    <n v="0"/>
    <n v="0"/>
    <n v="6000"/>
    <n v="330000.00000000006"/>
  </r>
  <r>
    <n v="2153"/>
    <d v="2016-04-30T00:00:00"/>
    <x v="635"/>
    <x v="0"/>
    <s v="T"/>
    <n v="4000"/>
    <n v="0"/>
    <n v="100"/>
    <n v="3900"/>
    <n v="77220"/>
  </r>
  <r>
    <n v="2154"/>
    <d v="2016-04-30T00:00:00"/>
    <x v="636"/>
    <x v="0"/>
    <s v="T"/>
    <n v="19000"/>
    <n v="0"/>
    <n v="7000"/>
    <n v="12000"/>
    <n v="277200"/>
  </r>
  <r>
    <n v="2155"/>
    <d v="2016-04-30T00:00:00"/>
    <x v="637"/>
    <x v="0"/>
    <s v="T"/>
    <n v="1000"/>
    <n v="10000"/>
    <n v="5500"/>
    <n v="5500"/>
    <n v="520300.00000000006"/>
  </r>
  <r>
    <n v="2156"/>
    <d v="2016-04-30T00:00:00"/>
    <x v="638"/>
    <x v="0"/>
    <s v="T"/>
    <n v="100"/>
    <n v="0"/>
    <n v="0"/>
    <n v="100"/>
    <n v="57200"/>
  </r>
  <r>
    <n v="2157"/>
    <d v="2016-04-30T00:00:00"/>
    <x v="868"/>
    <x v="0"/>
    <s v="I"/>
    <n v="0"/>
    <n v="1000"/>
    <n v="620"/>
    <n v="380"/>
    <n v="5158120.0000000009"/>
  </r>
  <r>
    <n v="2158"/>
    <d v="2016-04-30T00:00:00"/>
    <x v="640"/>
    <x v="0"/>
    <s v="T"/>
    <n v="0"/>
    <n v="30"/>
    <n v="30"/>
    <n v="0"/>
    <n v="0"/>
  </r>
  <r>
    <n v="2159"/>
    <d v="2016-04-30T00:00:00"/>
    <x v="641"/>
    <x v="0"/>
    <s v="T"/>
    <n v="5640"/>
    <n v="3000"/>
    <n v="4440"/>
    <n v="4200"/>
    <n v="115500000.00000001"/>
  </r>
  <r>
    <n v="2160"/>
    <d v="2016-04-30T00:00:00"/>
    <x v="642"/>
    <x v="0"/>
    <s v="U"/>
    <n v="122"/>
    <n v="100"/>
    <n v="122"/>
    <n v="100"/>
    <n v="4000040"/>
  </r>
  <r>
    <n v="2161"/>
    <d v="2016-04-30T00:00:00"/>
    <x v="643"/>
    <x v="0"/>
    <s v="N"/>
    <n v="16"/>
    <n v="0"/>
    <n v="5"/>
    <n v="11"/>
    <n v="1562001.1"/>
  </r>
  <r>
    <n v="2162"/>
    <d v="2016-04-30T00:00:00"/>
    <x v="645"/>
    <x v="0"/>
    <s v="T"/>
    <n v="0"/>
    <n v="2000"/>
    <n v="600"/>
    <n v="1400"/>
    <n v="664340.6"/>
  </r>
  <r>
    <n v="2163"/>
    <d v="2016-04-30T00:00:00"/>
    <x v="869"/>
    <x v="0"/>
    <s v="S"/>
    <n v="0"/>
    <n v="12"/>
    <n v="12"/>
    <n v="0"/>
    <n v="0"/>
  </r>
  <r>
    <n v="2164"/>
    <d v="2016-04-30T00:00:00"/>
    <x v="647"/>
    <x v="0"/>
    <s v="T"/>
    <n v="30"/>
    <n v="0"/>
    <n v="0"/>
    <n v="30"/>
    <n v="215985.00000000003"/>
  </r>
  <r>
    <n v="2165"/>
    <d v="2016-04-30T00:00:00"/>
    <x v="648"/>
    <x v="0"/>
    <s v="I"/>
    <n v="32"/>
    <n v="10"/>
    <n v="22"/>
    <n v="20"/>
    <n v="45999998.000000007"/>
  </r>
  <r>
    <n v="2166"/>
    <d v="2016-04-30T00:00:00"/>
    <x v="649"/>
    <x v="0"/>
    <s v="I"/>
    <n v="30"/>
    <n v="10"/>
    <n v="30"/>
    <n v="10"/>
    <n v="8399996"/>
  </r>
  <r>
    <n v="2167"/>
    <d v="2016-04-30T00:00:00"/>
    <x v="650"/>
    <x v="0"/>
    <s v="I"/>
    <n v="81"/>
    <n v="30"/>
    <n v="67"/>
    <n v="44"/>
    <n v="39600008.800000004"/>
  </r>
  <r>
    <n v="2168"/>
    <d v="2016-04-30T00:00:00"/>
    <x v="790"/>
    <x v="0"/>
    <s v="I"/>
    <n v="30"/>
    <n v="0"/>
    <n v="0"/>
    <n v="30"/>
    <n v="6402000.0000000009"/>
  </r>
  <r>
    <n v="2169"/>
    <d v="2016-04-30T00:00:00"/>
    <x v="791"/>
    <x v="0"/>
    <s v="I"/>
    <n v="47"/>
    <n v="0"/>
    <n v="47"/>
    <n v="0"/>
    <n v="0"/>
  </r>
  <r>
    <n v="2170"/>
    <d v="2016-04-30T00:00:00"/>
    <x v="651"/>
    <x v="1"/>
    <s v="I"/>
    <n v="76"/>
    <n v="0"/>
    <n v="0"/>
    <n v="76"/>
    <n v="62700000.000000007"/>
  </r>
  <r>
    <n v="2171"/>
    <d v="2016-04-30T00:00:00"/>
    <x v="652"/>
    <x v="1"/>
    <s v="N"/>
    <n v="6"/>
    <n v="0"/>
    <n v="0"/>
    <n v="6"/>
    <n v="7210500"/>
  </r>
  <r>
    <n v="2172"/>
    <d v="2016-04-30T00:00:00"/>
    <x v="653"/>
    <x v="1"/>
    <s v="N"/>
    <n v="0"/>
    <m/>
    <m/>
    <n v="0"/>
    <n v="0"/>
  </r>
  <r>
    <n v="2173"/>
    <d v="2016-04-30T00:00:00"/>
    <x v="654"/>
    <x v="1"/>
    <s v="N"/>
    <n v="0"/>
    <m/>
    <m/>
    <n v="0"/>
    <n v="0"/>
  </r>
  <r>
    <n v="2174"/>
    <d v="2016-04-30T00:00:00"/>
    <x v="655"/>
    <x v="1"/>
    <s v="N"/>
    <n v="0"/>
    <m/>
    <m/>
    <n v="0"/>
    <n v="0"/>
  </r>
  <r>
    <n v="2175"/>
    <d v="2016-04-30T00:00:00"/>
    <x v="656"/>
    <x v="1"/>
    <s v="I"/>
    <n v="0"/>
    <m/>
    <m/>
    <n v="0"/>
    <n v="0"/>
  </r>
  <r>
    <n v="2176"/>
    <d v="2016-04-30T00:00:00"/>
    <x v="657"/>
    <x v="1"/>
    <s v="N"/>
    <n v="10"/>
    <n v="0"/>
    <n v="0"/>
    <n v="10"/>
    <n v="22275000"/>
  </r>
  <r>
    <n v="2177"/>
    <d v="2016-04-30T00:00:00"/>
    <x v="658"/>
    <x v="1"/>
    <s v="N"/>
    <n v="0"/>
    <m/>
    <m/>
    <n v="0"/>
    <n v="0"/>
  </r>
  <r>
    <n v="2178"/>
    <d v="2016-04-30T00:00:00"/>
    <x v="659"/>
    <x v="1"/>
    <s v="N"/>
    <n v="141"/>
    <n v="175"/>
    <n v="169"/>
    <n v="147"/>
    <n v="194040000"/>
  </r>
  <r>
    <n v="2179"/>
    <d v="2016-04-30T00:00:00"/>
    <x v="660"/>
    <x v="1"/>
    <s v="N"/>
    <n v="0"/>
    <m/>
    <m/>
    <n v="0"/>
    <n v="0"/>
  </r>
  <r>
    <n v="2180"/>
    <d v="2016-04-30T00:00:00"/>
    <x v="661"/>
    <x v="1"/>
    <s v="I"/>
    <n v="194"/>
    <n v="400"/>
    <n v="170"/>
    <n v="424"/>
    <n v="114480212"/>
  </r>
  <r>
    <n v="2181"/>
    <d v="2016-04-30T00:00:00"/>
    <x v="663"/>
    <x v="2"/>
    <s v="T"/>
    <n v="0"/>
    <n v="0"/>
    <n v="0"/>
    <n v="0"/>
    <n v="0"/>
  </r>
  <r>
    <n v="2182"/>
    <d v="2016-04-30T00:00:00"/>
    <x v="662"/>
    <x v="2"/>
    <s v="T"/>
    <n v="0"/>
    <n v="0"/>
    <n v="0"/>
    <n v="0"/>
    <n v="0"/>
  </r>
  <r>
    <n v="2183"/>
    <d v="2016-04-30T00:00:00"/>
    <x v="664"/>
    <x v="2"/>
    <s v="T"/>
    <n v="4570"/>
    <n v="0"/>
    <n v="570"/>
    <n v="4000"/>
    <n v="704000"/>
  </r>
  <r>
    <n v="2184"/>
    <d v="2016-04-30T00:00:00"/>
    <x v="665"/>
    <x v="2"/>
    <s v="T"/>
    <n v="1050"/>
    <n v="6500"/>
    <n v="1200"/>
    <n v="6350"/>
    <n v="1479562.7"/>
  </r>
  <r>
    <n v="2185"/>
    <d v="2016-04-30T00:00:00"/>
    <x v="666"/>
    <x v="2"/>
    <s v="T"/>
    <n v="0"/>
    <n v="0"/>
    <n v="0"/>
    <n v="0"/>
    <n v="0"/>
  </r>
  <r>
    <n v="2186"/>
    <d v="2016-04-30T00:00:00"/>
    <x v="667"/>
    <x v="2"/>
    <s v="T"/>
    <n v="0"/>
    <n v="0"/>
    <n v="0"/>
    <n v="0"/>
    <n v="0"/>
  </r>
  <r>
    <n v="2187"/>
    <d v="2016-04-30T00:00:00"/>
    <x v="668"/>
    <x v="2"/>
    <s v="T"/>
    <n v="0"/>
    <n v="0"/>
    <n v="0"/>
    <n v="0"/>
    <n v="0"/>
  </r>
  <r>
    <n v="2188"/>
    <d v="2016-04-30T00:00:00"/>
    <x v="669"/>
    <x v="2"/>
    <s v="T"/>
    <n v="0"/>
    <n v="0"/>
    <n v="0"/>
    <n v="0"/>
    <n v="0"/>
  </r>
  <r>
    <n v="2189"/>
    <d v="2016-04-30T00:00:00"/>
    <x v="670"/>
    <x v="2"/>
    <s v="T"/>
    <n v="350"/>
    <n v="0"/>
    <n v="350"/>
    <n v="0"/>
    <n v="0"/>
  </r>
  <r>
    <n v="2190"/>
    <d v="2016-04-30T00:00:00"/>
    <x v="671"/>
    <x v="2"/>
    <s v="T"/>
    <n v="0"/>
    <n v="0"/>
    <n v="0"/>
    <n v="0"/>
    <n v="0"/>
  </r>
  <r>
    <n v="2191"/>
    <d v="2016-04-30T00:00:00"/>
    <x v="672"/>
    <x v="2"/>
    <s v="T"/>
    <n v="750"/>
    <n v="2000"/>
    <n v="200"/>
    <n v="2550"/>
    <n v="2294994.9"/>
  </r>
  <r>
    <n v="2192"/>
    <d v="2016-04-30T00:00:00"/>
    <x v="673"/>
    <x v="2"/>
    <s v="T"/>
    <n v="0"/>
    <n v="0"/>
    <n v="0"/>
    <n v="0"/>
    <n v="0"/>
  </r>
  <r>
    <n v="2193"/>
    <d v="2016-04-30T00:00:00"/>
    <x v="674"/>
    <x v="2"/>
    <s v="T"/>
    <n v="0"/>
    <n v="0"/>
    <n v="0"/>
    <n v="0"/>
    <n v="0"/>
  </r>
  <r>
    <n v="2194"/>
    <d v="2016-04-30T00:00:00"/>
    <x v="675"/>
    <x v="2"/>
    <s v="I"/>
    <n v="1174"/>
    <n v="0"/>
    <n v="342"/>
    <n v="832"/>
    <n v="3477760"/>
  </r>
  <r>
    <n v="2195"/>
    <d v="2016-04-30T00:00:00"/>
    <x v="676"/>
    <x v="2"/>
    <s v="T"/>
    <n v="7200"/>
    <n v="0"/>
    <n v="600"/>
    <n v="6600"/>
    <n v="297006.59999999998"/>
  </r>
  <r>
    <n v="2196"/>
    <d v="2016-04-30T00:00:00"/>
    <x v="870"/>
    <x v="2"/>
    <s v="T"/>
    <n v="0"/>
    <n v="1000"/>
    <n v="300"/>
    <n v="700"/>
    <n v="100692.90000000002"/>
  </r>
  <r>
    <n v="2197"/>
    <d v="2016-04-30T00:00:00"/>
    <x v="678"/>
    <x v="2"/>
    <s v="I"/>
    <n v="0"/>
    <n v="1000"/>
    <n v="55"/>
    <n v="945"/>
    <n v="27299349"/>
  </r>
  <r>
    <n v="2198"/>
    <d v="2016-04-30T00:00:00"/>
    <x v="677"/>
    <x v="2"/>
    <s v="I"/>
    <n v="250"/>
    <n v="0"/>
    <n v="230"/>
    <n v="20"/>
    <n v="231440.00000000003"/>
  </r>
  <r>
    <n v="2199"/>
    <d v="2016-04-30T00:00:00"/>
    <x v="679"/>
    <x v="2"/>
    <s v="T"/>
    <n v="0"/>
    <n v="0"/>
    <n v="0"/>
    <n v="0"/>
    <n v="0"/>
  </r>
  <r>
    <n v="2200"/>
    <d v="2016-04-30T00:00:00"/>
    <x v="680"/>
    <x v="2"/>
    <s v="I"/>
    <n v="0"/>
    <n v="0"/>
    <n v="0"/>
    <n v="0"/>
    <n v="0"/>
  </r>
  <r>
    <n v="2201"/>
    <d v="2016-04-30T00:00:00"/>
    <x v="681"/>
    <x v="2"/>
    <s v="T"/>
    <n v="0"/>
    <n v="0"/>
    <n v="0"/>
    <n v="0"/>
    <n v="0"/>
  </r>
  <r>
    <n v="2202"/>
    <d v="2016-04-30T00:00:00"/>
    <x v="682"/>
    <x v="2"/>
    <s v="T"/>
    <n v="2200"/>
    <n v="0"/>
    <n v="1000"/>
    <n v="1200"/>
    <n v="822003.60000000009"/>
  </r>
  <r>
    <n v="2203"/>
    <d v="2016-04-30T00:00:00"/>
    <x v="683"/>
    <x v="2"/>
    <s v="T"/>
    <n v="70"/>
    <n v="0"/>
    <n v="0"/>
    <n v="70"/>
    <n v="93869.930000000008"/>
  </r>
  <r>
    <n v="2204"/>
    <d v="2016-04-30T00:00:00"/>
    <x v="684"/>
    <x v="2"/>
    <s v="I"/>
    <n v="1850"/>
    <n v="0"/>
    <n v="159"/>
    <n v="1691"/>
    <n v="14711698.309000002"/>
  </r>
  <r>
    <n v="2205"/>
    <d v="2016-04-30T00:00:00"/>
    <x v="685"/>
    <x v="2"/>
    <s v="I"/>
    <n v="500"/>
    <n v="0"/>
    <n v="0"/>
    <n v="500"/>
    <n v="3355000.0000000005"/>
  </r>
  <r>
    <n v="2206"/>
    <d v="2016-04-30T00:00:00"/>
    <x v="686"/>
    <x v="2"/>
    <s v="I"/>
    <n v="90"/>
    <n v="0"/>
    <n v="0"/>
    <n v="90"/>
    <n v="161999.64000000001"/>
  </r>
  <r>
    <n v="2207"/>
    <d v="2016-04-30T00:00:00"/>
    <x v="687"/>
    <x v="2"/>
    <s v="T"/>
    <n v="44490"/>
    <n v="0"/>
    <n v="7500"/>
    <n v="36990"/>
    <n v="2056422.06"/>
  </r>
  <r>
    <n v="2208"/>
    <d v="2016-04-30T00:00:00"/>
    <x v="688"/>
    <x v="2"/>
    <s v="I"/>
    <n v="0"/>
    <n v="0"/>
    <n v="0"/>
    <n v="0"/>
    <n v="0"/>
  </r>
  <r>
    <n v="2209"/>
    <d v="2016-04-30T00:00:00"/>
    <x v="689"/>
    <x v="2"/>
    <s v="T"/>
    <n v="0"/>
    <n v="0"/>
    <n v="0"/>
    <n v="0"/>
    <n v="0"/>
  </r>
  <r>
    <n v="2210"/>
    <d v="2016-04-30T00:00:00"/>
    <x v="871"/>
    <x v="2"/>
    <s v="T"/>
    <n v="0"/>
    <n v="0"/>
    <n v="0"/>
    <n v="0"/>
    <n v="0"/>
  </r>
  <r>
    <n v="2211"/>
    <d v="2016-04-30T00:00:00"/>
    <x v="691"/>
    <x v="2"/>
    <s v="T"/>
    <n v="1680"/>
    <n v="0"/>
    <n v="100"/>
    <n v="1580"/>
    <n v="10416946.320000002"/>
  </r>
  <r>
    <n v="2212"/>
    <d v="2016-04-30T00:00:00"/>
    <x v="692"/>
    <x v="2"/>
    <s v="T"/>
    <n v="0"/>
    <n v="0"/>
    <n v="0"/>
    <n v="0"/>
    <n v="0"/>
  </r>
  <r>
    <n v="2213"/>
    <d v="2016-04-30T00:00:00"/>
    <x v="693"/>
    <x v="2"/>
    <s v="T"/>
    <n v="0"/>
    <n v="0"/>
    <n v="0"/>
    <n v="0"/>
    <n v="0"/>
  </r>
  <r>
    <n v="2214"/>
    <d v="2016-04-30T00:00:00"/>
    <x v="694"/>
    <x v="2"/>
    <s v="I"/>
    <n v="0"/>
    <n v="0"/>
    <n v="0"/>
    <n v="0"/>
    <n v="0"/>
  </r>
  <r>
    <n v="2215"/>
    <d v="2016-04-30T00:00:00"/>
    <x v="695"/>
    <x v="2"/>
    <s v="I"/>
    <n v="0"/>
    <n v="200"/>
    <n v="100"/>
    <n v="100"/>
    <n v="990000"/>
  </r>
  <r>
    <n v="2216"/>
    <d v="2016-04-30T00:00:00"/>
    <x v="699"/>
    <x v="2"/>
    <s v="I"/>
    <n v="0"/>
    <n v="0"/>
    <n v="0"/>
    <n v="0"/>
    <n v="0"/>
  </r>
  <r>
    <n v="2217"/>
    <d v="2016-04-30T00:00:00"/>
    <x v="697"/>
    <x v="2"/>
    <s v="O"/>
    <n v="71"/>
    <n v="200"/>
    <n v="60"/>
    <n v="211"/>
    <n v="7520040"/>
  </r>
  <r>
    <n v="2218"/>
    <d v="2016-04-30T00:00:00"/>
    <x v="696"/>
    <x v="2"/>
    <s v="O"/>
    <n v="23"/>
    <n v="125"/>
    <n v="25"/>
    <n v="123"/>
    <n v="2922480.0000000005"/>
  </r>
  <r>
    <n v="2219"/>
    <d v="2016-04-30T00:00:00"/>
    <x v="698"/>
    <x v="2"/>
    <s v="T"/>
    <n v="0"/>
    <n v="0"/>
    <n v="0"/>
    <n v="0"/>
    <n v="0"/>
  </r>
  <r>
    <n v="2220"/>
    <d v="2016-04-30T00:00:00"/>
    <x v="701"/>
    <x v="2"/>
    <s v="O"/>
    <n v="0"/>
    <n v="0"/>
    <n v="0"/>
    <n v="0"/>
    <n v="0"/>
  </r>
  <r>
    <n v="2221"/>
    <d v="2016-04-30T00:00:00"/>
    <x v="700"/>
    <x v="2"/>
    <s v="O"/>
    <n v="0"/>
    <n v="0"/>
    <n v="0"/>
    <n v="0"/>
    <n v="0"/>
  </r>
  <r>
    <n v="2222"/>
    <d v="2016-04-30T00:00:00"/>
    <x v="703"/>
    <x v="2"/>
    <s v="I"/>
    <n v="0"/>
    <n v="0"/>
    <n v="0"/>
    <n v="0"/>
    <n v="0"/>
  </r>
  <r>
    <n v="2223"/>
    <d v="2016-04-30T00:00:00"/>
    <x v="704"/>
    <x v="2"/>
    <s v="T"/>
    <n v="0"/>
    <n v="0"/>
    <n v="0"/>
    <n v="0"/>
    <n v="0"/>
  </r>
  <r>
    <n v="2224"/>
    <d v="2016-04-30T00:00:00"/>
    <x v="705"/>
    <x v="2"/>
    <s v="T"/>
    <n v="0"/>
    <n v="0"/>
    <n v="0"/>
    <n v="0"/>
    <n v="0"/>
  </r>
  <r>
    <n v="2225"/>
    <d v="2016-04-30T00:00:00"/>
    <x v="706"/>
    <x v="2"/>
    <s v="T"/>
    <n v="0"/>
    <n v="0"/>
    <n v="0"/>
    <n v="0"/>
    <n v="0"/>
  </r>
  <r>
    <n v="2226"/>
    <d v="2016-04-30T00:00:00"/>
    <x v="707"/>
    <x v="2"/>
    <s v="T"/>
    <n v="0"/>
    <n v="0"/>
    <n v="0"/>
    <n v="0"/>
    <n v="0"/>
  </r>
  <r>
    <n v="2227"/>
    <d v="2016-04-30T00:00:00"/>
    <x v="708"/>
    <x v="2"/>
    <s v="T"/>
    <n v="0"/>
    <n v="0"/>
    <n v="0"/>
    <n v="0"/>
    <n v="0"/>
  </r>
  <r>
    <n v="2228"/>
    <d v="2016-04-30T00:00:00"/>
    <x v="709"/>
    <x v="2"/>
    <s v="T"/>
    <n v="0"/>
    <n v="0"/>
    <n v="0"/>
    <n v="0"/>
    <n v="0"/>
  </r>
  <r>
    <n v="2229"/>
    <d v="2016-04-30T00:00:00"/>
    <x v="710"/>
    <x v="2"/>
    <s v="T"/>
    <n v="0"/>
    <n v="0"/>
    <n v="0"/>
    <n v="0"/>
    <n v="0"/>
  </r>
  <r>
    <n v="2230"/>
    <d v="2016-04-30T00:00:00"/>
    <x v="711"/>
    <x v="3"/>
    <s v="T"/>
    <n v="1770"/>
    <n v="0"/>
    <n v="830"/>
    <n v="940"/>
    <n v="517000"/>
  </r>
  <r>
    <n v="2231"/>
    <d v="2016-04-30T00:00:00"/>
    <x v="712"/>
    <x v="3"/>
    <s v="T"/>
    <n v="3100"/>
    <n v="0"/>
    <n v="350"/>
    <n v="2750"/>
    <n v="2571250.0000000005"/>
  </r>
  <r>
    <n v="2232"/>
    <d v="2016-04-30T00:00:00"/>
    <x v="713"/>
    <x v="3"/>
    <s v="T"/>
    <n v="550"/>
    <n v="0"/>
    <n v="380"/>
    <n v="170"/>
    <n v="205700"/>
  </r>
  <r>
    <n v="2233"/>
    <d v="2016-04-30T00:00:00"/>
    <x v="714"/>
    <x v="3"/>
    <s v="T"/>
    <n v="440"/>
    <n v="0"/>
    <n v="50"/>
    <n v="390"/>
    <n v="3324750"/>
  </r>
  <r>
    <n v="2234"/>
    <d v="2016-04-30T00:00:00"/>
    <x v="715"/>
    <x v="3"/>
    <s v="S"/>
    <n v="8"/>
    <n v="0"/>
    <n v="8"/>
    <n v="0"/>
    <n v="0"/>
  </r>
  <r>
    <n v="2235"/>
    <d v="2016-04-30T00:00:00"/>
    <x v="872"/>
    <x v="3"/>
    <s v="T"/>
    <n v="560"/>
    <n v="0"/>
    <n v="60"/>
    <n v="500"/>
    <n v="4774000"/>
  </r>
  <r>
    <n v="2236"/>
    <d v="2016-04-30T00:00:00"/>
    <x v="717"/>
    <x v="3"/>
    <s v="S"/>
    <n v="0"/>
    <n v="0"/>
    <n v="0"/>
    <n v="0"/>
    <n v="0"/>
  </r>
  <r>
    <n v="2237"/>
    <d v="2016-04-30T00:00:00"/>
    <x v="718"/>
    <x v="3"/>
    <s v="T"/>
    <n v="0"/>
    <n v="0"/>
    <n v="0"/>
    <n v="0"/>
    <n v="0"/>
  </r>
  <r>
    <n v="2238"/>
    <d v="2016-04-30T00:00:00"/>
    <x v="719"/>
    <x v="3"/>
    <s v="P"/>
    <n v="115"/>
    <n v="50"/>
    <n v="45"/>
    <n v="120"/>
    <n v="11727012"/>
  </r>
  <r>
    <n v="2239"/>
    <d v="2016-04-30T00:00:00"/>
    <x v="720"/>
    <x v="3"/>
    <s v="P"/>
    <n v="300"/>
    <n v="0"/>
    <n v="75"/>
    <n v="225"/>
    <n v="42299977.500000007"/>
  </r>
  <r>
    <n v="2240"/>
    <d v="2016-04-30T00:00:00"/>
    <x v="721"/>
    <x v="3"/>
    <s v="P"/>
    <n v="5"/>
    <n v="0"/>
    <n v="0"/>
    <n v="5"/>
    <n v="1750001"/>
  </r>
  <r>
    <n v="2241"/>
    <d v="2016-04-30T00:00:00"/>
    <x v="722"/>
    <x v="3"/>
    <s v="I"/>
    <n v="1860"/>
    <n v="5000"/>
    <n v="1895"/>
    <n v="4965"/>
    <n v="198601986"/>
  </r>
  <r>
    <n v="2242"/>
    <d v="2016-04-30T00:00:00"/>
    <x v="723"/>
    <x v="3"/>
    <s v="T"/>
    <n v="0"/>
    <n v="0"/>
    <n v="0"/>
    <n v="0"/>
    <n v="0"/>
  </r>
  <r>
    <n v="2243"/>
    <d v="2016-04-30T00:00:00"/>
    <x v="724"/>
    <x v="3"/>
    <s v="I"/>
    <n v="1224"/>
    <n v="0"/>
    <n v="220"/>
    <n v="1004"/>
    <n v="8433198.4000000004"/>
  </r>
  <r>
    <n v="2244"/>
    <d v="2016-04-30T00:00:00"/>
    <x v="725"/>
    <x v="3"/>
    <s v="T"/>
    <n v="1440"/>
    <n v="1500"/>
    <n v="1320"/>
    <n v="1620"/>
    <n v="25304400.000000004"/>
  </r>
  <r>
    <n v="2245"/>
    <d v="2016-04-30T00:00:00"/>
    <x v="726"/>
    <x v="3"/>
    <s v="T"/>
    <n v="0"/>
    <n v="1320"/>
    <n v="1320"/>
    <n v="0"/>
    <n v="0"/>
  </r>
  <r>
    <n v="2246"/>
    <d v="2016-04-30T00:00:00"/>
    <x v="727"/>
    <x v="3"/>
    <s v="T"/>
    <n v="0"/>
    <n v="180"/>
    <n v="180"/>
    <n v="0"/>
    <n v="0"/>
  </r>
  <r>
    <n v="2247"/>
    <d v="2016-04-30T00:00:00"/>
    <x v="728"/>
    <x v="3"/>
    <s v="I"/>
    <n v="390"/>
    <n v="500"/>
    <n v="370"/>
    <n v="520"/>
    <n v="7540104"/>
  </r>
  <r>
    <n v="2248"/>
    <d v="2016-04-30T00:00:00"/>
    <x v="729"/>
    <x v="3"/>
    <s v="I"/>
    <n v="30"/>
    <n v="20"/>
    <n v="30"/>
    <n v="20"/>
    <n v="3200010"/>
  </r>
  <r>
    <n v="2249"/>
    <d v="2916-03-31T00:00:00"/>
    <x v="0"/>
    <x v="0"/>
    <s v="T"/>
    <n v="80"/>
    <n v="0"/>
    <n v="40"/>
    <n v="40"/>
    <n v="1503200.1600000001"/>
  </r>
  <r>
    <n v="2250"/>
    <d v="2916-03-31T00:00:00"/>
    <x v="1"/>
    <x v="0"/>
    <s v="T"/>
    <n v="140"/>
    <n v="0"/>
    <n v="50"/>
    <n v="90"/>
    <n v="3610134.0000000005"/>
  </r>
  <r>
    <n v="2251"/>
    <d v="2916-03-31T00:00:00"/>
    <x v="730"/>
    <x v="0"/>
    <s v="I"/>
    <n v="0"/>
    <n v="1"/>
    <n v="1"/>
    <n v="0"/>
    <n v="0"/>
  </r>
  <r>
    <n v="2252"/>
    <d v="2916-03-31T00:00:00"/>
    <x v="792"/>
    <x v="0"/>
    <s v="I"/>
    <n v="0"/>
    <n v="10"/>
    <n v="10"/>
    <n v="0"/>
    <n v="0"/>
  </r>
  <r>
    <n v="2253"/>
    <d v="2916-03-31T00:00:00"/>
    <x v="2"/>
    <x v="0"/>
    <s v="T"/>
    <n v="1000"/>
    <n v="0"/>
    <n v="0"/>
    <n v="1000"/>
    <n v="2743125"/>
  </r>
  <r>
    <n v="2254"/>
    <d v="2916-03-31T00:00:00"/>
    <x v="3"/>
    <x v="0"/>
    <s v="I"/>
    <n v="1"/>
    <n v="0"/>
    <n v="0"/>
    <n v="1"/>
    <n v="4125000.0000000005"/>
  </r>
  <r>
    <n v="2255"/>
    <d v="2916-03-31T00:00:00"/>
    <x v="4"/>
    <x v="0"/>
    <s v="I"/>
    <n v="203"/>
    <n v="236"/>
    <n v="170"/>
    <n v="269"/>
    <n v="47075000.269000001"/>
  </r>
  <r>
    <n v="2256"/>
    <d v="2916-03-31T00:00:00"/>
    <x v="5"/>
    <x v="0"/>
    <s v="I"/>
    <n v="149"/>
    <n v="148"/>
    <n v="185"/>
    <n v="112"/>
    <n v="45640000.560000002"/>
  </r>
  <r>
    <n v="2257"/>
    <d v="2916-03-31T00:00:00"/>
    <x v="731"/>
    <x v="0"/>
    <s v="T"/>
    <n v="300"/>
    <n v="0"/>
    <n v="300"/>
    <n v="0"/>
    <n v="0"/>
  </r>
  <r>
    <n v="2258"/>
    <d v="2916-03-31T00:00:00"/>
    <x v="8"/>
    <x v="0"/>
    <s v="T"/>
    <n v="1800"/>
    <n v="5000"/>
    <n v="1700"/>
    <n v="5100"/>
    <n v="5049000.0000000009"/>
  </r>
  <r>
    <n v="2259"/>
    <d v="2916-03-31T00:00:00"/>
    <x v="9"/>
    <x v="0"/>
    <s v="T"/>
    <n v="1700"/>
    <n v="3000"/>
    <n v="1800"/>
    <n v="2900"/>
    <n v="2261997.1000000006"/>
  </r>
  <r>
    <n v="2260"/>
    <d v="2916-03-31T00:00:00"/>
    <x v="10"/>
    <x v="0"/>
    <s v="E"/>
    <n v="23"/>
    <n v="0"/>
    <n v="23"/>
    <n v="0"/>
    <n v="0"/>
  </r>
  <r>
    <n v="2261"/>
    <d v="2916-03-31T00:00:00"/>
    <x v="732"/>
    <x v="0"/>
    <s v="I"/>
    <n v="23"/>
    <n v="150"/>
    <n v="98"/>
    <n v="75"/>
    <n v="63749999.775000006"/>
  </r>
  <r>
    <n v="2262"/>
    <d v="2916-03-31T00:00:00"/>
    <x v="794"/>
    <x v="0"/>
    <s v="I"/>
    <n v="0"/>
    <n v="10"/>
    <n v="0"/>
    <n v="10"/>
    <n v="4092000.0000000005"/>
  </r>
  <r>
    <n v="2263"/>
    <d v="2916-03-31T00:00:00"/>
    <x v="12"/>
    <x v="0"/>
    <s v="I"/>
    <n v="28"/>
    <n v="0"/>
    <n v="28"/>
    <n v="0"/>
    <n v="0"/>
  </r>
  <r>
    <n v="2264"/>
    <d v="2916-03-31T00:00:00"/>
    <x v="14"/>
    <x v="0"/>
    <s v="I"/>
    <n v="1"/>
    <n v="0"/>
    <n v="0"/>
    <n v="1"/>
    <n v="12426700.000000002"/>
  </r>
  <r>
    <n v="2265"/>
    <d v="2916-03-31T00:00:00"/>
    <x v="15"/>
    <x v="0"/>
    <s v="T"/>
    <n v="15900"/>
    <n v="0"/>
    <n v="5800"/>
    <n v="10100"/>
    <n v="868579.80000000016"/>
  </r>
  <r>
    <n v="2266"/>
    <d v="2916-03-31T00:00:00"/>
    <x v="16"/>
    <x v="0"/>
    <s v="N"/>
    <n v="6"/>
    <n v="0"/>
    <n v="0"/>
    <n v="6"/>
    <n v="561000.00000000012"/>
  </r>
  <r>
    <n v="2267"/>
    <d v="2916-03-31T00:00:00"/>
    <x v="17"/>
    <x v="0"/>
    <s v="T"/>
    <n v="20"/>
    <n v="0"/>
    <n v="0"/>
    <n v="20"/>
    <n v="130600.14000000001"/>
  </r>
  <r>
    <n v="2268"/>
    <d v="2916-03-31T00:00:00"/>
    <x v="18"/>
    <x v="0"/>
    <s v="T"/>
    <n v="80"/>
    <n v="0"/>
    <n v="0"/>
    <n v="80"/>
    <n v="346992.8"/>
  </r>
  <r>
    <n v="2269"/>
    <d v="2916-03-31T00:00:00"/>
    <x v="19"/>
    <x v="0"/>
    <s v="T"/>
    <n v="900"/>
    <n v="0"/>
    <n v="800"/>
    <n v="100"/>
    <n v="10599.6"/>
  </r>
  <r>
    <n v="2270"/>
    <d v="2916-03-31T00:00:00"/>
    <x v="795"/>
    <x v="0"/>
    <s v="I"/>
    <n v="0"/>
    <n v="1000"/>
    <n v="160"/>
    <n v="840"/>
    <n v="24948000.000000004"/>
  </r>
  <r>
    <n v="2271"/>
    <d v="2916-03-31T00:00:00"/>
    <x v="21"/>
    <x v="0"/>
    <s v="I"/>
    <n v="170"/>
    <n v="0"/>
    <n v="40"/>
    <n v="130"/>
    <n v="15015000.000000002"/>
  </r>
  <r>
    <n v="2272"/>
    <d v="2916-03-31T00:00:00"/>
    <x v="22"/>
    <x v="0"/>
    <s v="I"/>
    <n v="453"/>
    <n v="0"/>
    <n v="305"/>
    <n v="148"/>
    <n v="9116800.0000000019"/>
  </r>
  <r>
    <n v="2273"/>
    <d v="2916-03-31T00:00:00"/>
    <x v="23"/>
    <x v="0"/>
    <s v="I"/>
    <n v="43"/>
    <n v="0"/>
    <n v="0"/>
    <n v="43"/>
    <n v="3240050"/>
  </r>
  <r>
    <n v="2274"/>
    <d v="2916-03-31T00:00:00"/>
    <x v="24"/>
    <x v="0"/>
    <s v="I"/>
    <n v="18"/>
    <n v="50"/>
    <n v="50"/>
    <n v="18"/>
    <n v="756000.03599999996"/>
  </r>
  <r>
    <n v="2275"/>
    <d v="2916-03-31T00:00:00"/>
    <x v="25"/>
    <x v="0"/>
    <s v="I"/>
    <n v="62"/>
    <n v="0"/>
    <n v="0"/>
    <n v="62"/>
    <n v="2851999.8760000006"/>
  </r>
  <r>
    <n v="2276"/>
    <d v="2916-03-31T00:00:00"/>
    <x v="27"/>
    <x v="0"/>
    <s v="I"/>
    <n v="1406"/>
    <n v="0"/>
    <n v="176"/>
    <n v="1230"/>
    <n v="4701066.1500000004"/>
  </r>
  <r>
    <n v="2277"/>
    <d v="2916-03-31T00:00:00"/>
    <x v="28"/>
    <x v="0"/>
    <s v="I"/>
    <n v="250"/>
    <n v="600"/>
    <n v="490"/>
    <n v="360"/>
    <n v="22215600.000000004"/>
  </r>
  <r>
    <n v="2278"/>
    <d v="2916-03-31T00:00:00"/>
    <x v="29"/>
    <x v="0"/>
    <s v="T"/>
    <n v="5200"/>
    <n v="0"/>
    <n v="2100"/>
    <n v="3100"/>
    <n v="347206.2"/>
  </r>
  <r>
    <n v="2279"/>
    <d v="2916-03-31T00:00:00"/>
    <x v="30"/>
    <x v="0"/>
    <s v="T"/>
    <n v="0"/>
    <n v="30000"/>
    <n v="12690"/>
    <n v="17310"/>
    <n v="5712300"/>
  </r>
  <r>
    <n v="2280"/>
    <d v="2916-03-31T00:00:00"/>
    <x v="31"/>
    <x v="0"/>
    <s v="T"/>
    <n v="1650"/>
    <n v="19980"/>
    <n v="19560"/>
    <n v="2070"/>
    <n v="387090.00000000006"/>
  </r>
  <r>
    <n v="2281"/>
    <d v="2916-03-31T00:00:00"/>
    <x v="32"/>
    <x v="0"/>
    <s v="I"/>
    <n v="55"/>
    <n v="0"/>
    <n v="0"/>
    <n v="55"/>
    <n v="371249.78"/>
  </r>
  <r>
    <n v="2282"/>
    <d v="2916-03-31T00:00:00"/>
    <x v="33"/>
    <x v="0"/>
    <s v="T"/>
    <n v="13000"/>
    <n v="0"/>
    <n v="3200"/>
    <n v="9800"/>
    <n v="2665570.6"/>
  </r>
  <r>
    <n v="2283"/>
    <d v="2916-03-31T00:00:00"/>
    <x v="34"/>
    <x v="0"/>
    <s v="S"/>
    <n v="100"/>
    <n v="100"/>
    <n v="200"/>
    <n v="0"/>
    <n v="0"/>
  </r>
  <r>
    <n v="2284"/>
    <d v="2916-03-31T00:00:00"/>
    <x v="35"/>
    <x v="0"/>
    <s v="I"/>
    <n v="770"/>
    <n v="2950"/>
    <n v="2770"/>
    <n v="950"/>
    <n v="4844996.2"/>
  </r>
  <r>
    <n v="2285"/>
    <d v="2916-03-31T00:00:00"/>
    <x v="36"/>
    <x v="0"/>
    <s v="T"/>
    <n v="1280"/>
    <n v="0"/>
    <n v="1280"/>
    <n v="0"/>
    <n v="0"/>
  </r>
  <r>
    <n v="2286"/>
    <d v="2916-03-31T00:00:00"/>
    <x v="37"/>
    <x v="0"/>
    <s v="I"/>
    <n v="8"/>
    <n v="0"/>
    <n v="0"/>
    <n v="8"/>
    <n v="87120"/>
  </r>
  <r>
    <n v="2287"/>
    <d v="2916-03-31T00:00:00"/>
    <x v="38"/>
    <x v="0"/>
    <s v="S"/>
    <n v="147"/>
    <n v="0"/>
    <n v="32"/>
    <n v="115"/>
    <n v="241488.5"/>
  </r>
  <r>
    <n v="2288"/>
    <d v="2916-03-31T00:00:00"/>
    <x v="39"/>
    <x v="0"/>
    <s v="T"/>
    <n v="2000"/>
    <n v="2000"/>
    <n v="100"/>
    <n v="3900"/>
    <n v="291720.00000000006"/>
  </r>
  <r>
    <n v="2289"/>
    <d v="2916-03-31T00:00:00"/>
    <x v="40"/>
    <x v="0"/>
    <s v="I"/>
    <n v="7"/>
    <n v="0"/>
    <n v="7"/>
    <n v="0"/>
    <n v="0"/>
  </r>
  <r>
    <n v="2290"/>
    <d v="2916-03-31T00:00:00"/>
    <x v="41"/>
    <x v="0"/>
    <s v="I"/>
    <n v="900"/>
    <n v="600"/>
    <n v="1370"/>
    <n v="130"/>
    <n v="1573000.0000000002"/>
  </r>
  <r>
    <n v="2291"/>
    <d v="2916-03-31T00:00:00"/>
    <x v="43"/>
    <x v="0"/>
    <s v="I"/>
    <n v="487"/>
    <n v="1000"/>
    <n v="821"/>
    <n v="666"/>
    <n v="10476180.000000002"/>
  </r>
  <r>
    <n v="2292"/>
    <d v="2916-03-31T00:00:00"/>
    <x v="736"/>
    <x v="0"/>
    <s v="T"/>
    <n v="0"/>
    <n v="1428"/>
    <n v="1428"/>
    <n v="0"/>
    <n v="0"/>
  </r>
  <r>
    <n v="2293"/>
    <d v="2916-03-31T00:00:00"/>
    <x v="797"/>
    <x v="0"/>
    <s v="T"/>
    <n v="0"/>
    <n v="280"/>
    <n v="280"/>
    <n v="0"/>
    <n v="0"/>
  </r>
  <r>
    <n v="2294"/>
    <d v="2916-03-31T00:00:00"/>
    <x v="46"/>
    <x v="0"/>
    <s v="T"/>
    <n v="0"/>
    <n v="16800"/>
    <n v="10780"/>
    <n v="6020"/>
    <n v="192640602"/>
  </r>
  <r>
    <n v="2295"/>
    <d v="2916-03-31T00:00:00"/>
    <x v="47"/>
    <x v="0"/>
    <s v="I"/>
    <n v="48"/>
    <n v="200"/>
    <n v="158"/>
    <n v="90"/>
    <n v="21750003"/>
  </r>
  <r>
    <n v="2296"/>
    <d v="2916-03-31T00:00:00"/>
    <x v="48"/>
    <x v="0"/>
    <s v="T"/>
    <n v="600"/>
    <n v="570"/>
    <n v="180"/>
    <n v="990"/>
    <n v="42173703.000000007"/>
  </r>
  <r>
    <n v="2297"/>
    <d v="2916-03-31T00:00:00"/>
    <x v="49"/>
    <x v="0"/>
    <s v="T"/>
    <n v="2490"/>
    <n v="0"/>
    <n v="150"/>
    <n v="2340"/>
    <n v="20540520"/>
  </r>
  <r>
    <n v="2298"/>
    <d v="2916-03-31T00:00:00"/>
    <x v="798"/>
    <x v="0"/>
    <s v="T"/>
    <n v="0"/>
    <n v="20000"/>
    <n v="20000"/>
    <n v="0"/>
    <n v="0"/>
  </r>
  <r>
    <n v="2299"/>
    <d v="2916-03-31T00:00:00"/>
    <x v="799"/>
    <x v="0"/>
    <s v="T"/>
    <n v="0"/>
    <n v="276000"/>
    <n v="26000"/>
    <n v="250000"/>
    <n v="12650000"/>
  </r>
  <r>
    <n v="2300"/>
    <d v="2916-03-31T00:00:00"/>
    <x v="50"/>
    <x v="0"/>
    <s v="T"/>
    <n v="24100"/>
    <n v="0"/>
    <n v="20200"/>
    <n v="3900"/>
    <n v="437580"/>
  </r>
  <r>
    <n v="2301"/>
    <d v="2916-03-31T00:00:00"/>
    <x v="51"/>
    <x v="0"/>
    <s v="I"/>
    <n v="1320"/>
    <n v="5000"/>
    <n v="3840"/>
    <n v="2480"/>
    <n v="8268568.0000000009"/>
  </r>
  <r>
    <n v="2302"/>
    <d v="2916-03-31T00:00:00"/>
    <x v="52"/>
    <x v="0"/>
    <s v="T"/>
    <n v="0"/>
    <n v="10000"/>
    <n v="4300"/>
    <n v="5700"/>
    <n v="4915680.0000000009"/>
  </r>
  <r>
    <n v="2303"/>
    <d v="2916-03-31T00:00:00"/>
    <x v="800"/>
    <x v="0"/>
    <s v="T"/>
    <n v="0"/>
    <n v="990"/>
    <n v="90"/>
    <n v="900"/>
    <n v="3949199.1000000006"/>
  </r>
  <r>
    <n v="2304"/>
    <d v="2916-03-31T00:00:00"/>
    <x v="53"/>
    <x v="0"/>
    <s v="I"/>
    <n v="2520"/>
    <n v="0"/>
    <n v="380"/>
    <n v="2140"/>
    <n v="19260428"/>
  </r>
  <r>
    <n v="2305"/>
    <d v="2916-03-31T00:00:00"/>
    <x v="54"/>
    <x v="0"/>
    <s v="T"/>
    <n v="0"/>
    <n v="10000"/>
    <n v="8500"/>
    <n v="1500"/>
    <n v="1485000.0000000002"/>
  </r>
  <r>
    <n v="2306"/>
    <d v="2916-03-31T00:00:00"/>
    <x v="55"/>
    <x v="0"/>
    <s v="T"/>
    <n v="19500"/>
    <n v="0"/>
    <n v="6100"/>
    <n v="13400"/>
    <n v="1554333.0000000002"/>
  </r>
  <r>
    <n v="2307"/>
    <d v="2916-03-31T00:00:00"/>
    <x v="56"/>
    <x v="0"/>
    <s v="T"/>
    <n v="500"/>
    <n v="0"/>
    <n v="0"/>
    <n v="500"/>
    <n v="118497.5"/>
  </r>
  <r>
    <n v="2308"/>
    <d v="2916-03-31T00:00:00"/>
    <x v="57"/>
    <x v="0"/>
    <s v="T"/>
    <n v="500"/>
    <n v="0"/>
    <n v="500"/>
    <n v="0"/>
    <n v="0"/>
  </r>
  <r>
    <n v="2309"/>
    <d v="2916-03-31T00:00:00"/>
    <x v="58"/>
    <x v="0"/>
    <s v="M"/>
    <n v="1"/>
    <n v="0"/>
    <n v="0"/>
    <n v="1"/>
    <n v="3223.0000000000005"/>
  </r>
  <r>
    <n v="2310"/>
    <d v="2916-03-31T00:00:00"/>
    <x v="59"/>
    <x v="0"/>
    <s v="T"/>
    <n v="960"/>
    <n v="3000"/>
    <n v="2580"/>
    <n v="1380"/>
    <n v="4554000.0000000009"/>
  </r>
  <r>
    <n v="2311"/>
    <d v="2916-03-31T00:00:00"/>
    <x v="60"/>
    <x v="0"/>
    <s v="I"/>
    <n v="12"/>
    <n v="0"/>
    <n v="10"/>
    <n v="2"/>
    <n v="61600.000000000007"/>
  </r>
  <r>
    <n v="2312"/>
    <d v="2916-03-31T00:00:00"/>
    <x v="61"/>
    <x v="0"/>
    <s v="I"/>
    <n v="1683"/>
    <n v="2000"/>
    <n v="1603"/>
    <n v="2080"/>
    <n v="4106960.0000000005"/>
  </r>
  <r>
    <n v="2313"/>
    <d v="2916-03-31T00:00:00"/>
    <x v="62"/>
    <x v="0"/>
    <s v="T"/>
    <n v="100"/>
    <n v="0"/>
    <n v="0"/>
    <n v="100"/>
    <n v="7030.1"/>
  </r>
  <r>
    <n v="2314"/>
    <d v="2916-03-31T00:00:00"/>
    <x v="63"/>
    <x v="0"/>
    <s v="I"/>
    <n v="124"/>
    <n v="100"/>
    <n v="124"/>
    <n v="100"/>
    <n v="11827750.000000002"/>
  </r>
  <r>
    <n v="2315"/>
    <d v="2916-03-31T00:00:00"/>
    <x v="64"/>
    <x v="0"/>
    <s v="M"/>
    <n v="15"/>
    <n v="0"/>
    <n v="0"/>
    <n v="15"/>
    <n v="51034.5"/>
  </r>
  <r>
    <n v="2316"/>
    <d v="2916-03-31T00:00:00"/>
    <x v="65"/>
    <x v="0"/>
    <s v="N"/>
    <n v="68"/>
    <n v="100"/>
    <n v="63"/>
    <n v="105"/>
    <n v="9799944"/>
  </r>
  <r>
    <n v="2317"/>
    <d v="2916-03-31T00:00:00"/>
    <x v="66"/>
    <x v="0"/>
    <s v="I"/>
    <n v="109"/>
    <n v="0"/>
    <n v="70"/>
    <n v="39"/>
    <n v="124896121.779"/>
  </r>
  <r>
    <n v="2318"/>
    <d v="2916-03-31T00:00:00"/>
    <x v="737"/>
    <x v="0"/>
    <s v="T"/>
    <n v="0"/>
    <n v="2550"/>
    <n v="1530"/>
    <n v="1020"/>
    <n v="7904490.0000000009"/>
  </r>
  <r>
    <n v="2319"/>
    <d v="2916-03-31T00:00:00"/>
    <x v="67"/>
    <x v="0"/>
    <s v="T"/>
    <n v="2460"/>
    <n v="0"/>
    <n v="740"/>
    <n v="1720"/>
    <n v="7740172.0000000009"/>
  </r>
  <r>
    <n v="2320"/>
    <d v="2916-03-31T00:00:00"/>
    <x v="68"/>
    <x v="0"/>
    <s v="U"/>
    <n v="25"/>
    <n v="0"/>
    <n v="0"/>
    <n v="25"/>
    <n v="62899.999250000008"/>
  </r>
  <r>
    <n v="2321"/>
    <d v="2916-03-31T00:00:00"/>
    <x v="70"/>
    <x v="0"/>
    <s v="U"/>
    <n v="17"/>
    <n v="0"/>
    <n v="8"/>
    <n v="9"/>
    <n v="345968.96400000004"/>
  </r>
  <r>
    <n v="2322"/>
    <d v="2916-03-31T00:00:00"/>
    <x v="738"/>
    <x v="0"/>
    <s v="T"/>
    <n v="4000"/>
    <n v="0"/>
    <n v="4000"/>
    <n v="0"/>
    <n v="0"/>
  </r>
  <r>
    <n v="2323"/>
    <d v="2916-03-31T00:00:00"/>
    <x v="71"/>
    <x v="0"/>
    <s v="S"/>
    <n v="7"/>
    <n v="0"/>
    <n v="7"/>
    <n v="0"/>
    <n v="0"/>
  </r>
  <r>
    <n v="2324"/>
    <d v="2916-03-31T00:00:00"/>
    <x v="72"/>
    <x v="0"/>
    <s v="U"/>
    <n v="20"/>
    <n v="0"/>
    <n v="0"/>
    <n v="20"/>
    <n v="24992.000000000004"/>
  </r>
  <r>
    <n v="2325"/>
    <d v="2916-03-31T00:00:00"/>
    <x v="73"/>
    <x v="0"/>
    <s v="I"/>
    <n v="240"/>
    <n v="0"/>
    <n v="160"/>
    <n v="80"/>
    <n v="783992.00000000012"/>
  </r>
  <r>
    <n v="2326"/>
    <d v="2916-03-31T00:00:00"/>
    <x v="801"/>
    <x v="0"/>
    <s v="I"/>
    <n v="0"/>
    <n v="8"/>
    <n v="0"/>
    <n v="8"/>
    <n v="21318000"/>
  </r>
  <r>
    <n v="2327"/>
    <d v="2916-03-31T00:00:00"/>
    <x v="74"/>
    <x v="0"/>
    <s v="U"/>
    <n v="2"/>
    <n v="0"/>
    <n v="0"/>
    <n v="2"/>
    <n v="234999.6"/>
  </r>
  <r>
    <n v="2328"/>
    <d v="2916-03-31T00:00:00"/>
    <x v="75"/>
    <x v="0"/>
    <s v="U"/>
    <n v="87"/>
    <n v="0"/>
    <n v="51"/>
    <n v="36"/>
    <n v="2624410.8000000003"/>
  </r>
  <r>
    <n v="2329"/>
    <d v="2916-03-31T00:00:00"/>
    <x v="76"/>
    <x v="0"/>
    <s v="U"/>
    <n v="189"/>
    <n v="0"/>
    <n v="8"/>
    <n v="181"/>
    <n v="275156.2"/>
  </r>
  <r>
    <n v="2330"/>
    <d v="2916-03-31T00:00:00"/>
    <x v="77"/>
    <x v="0"/>
    <s v="I"/>
    <n v="9"/>
    <n v="0"/>
    <n v="0"/>
    <n v="9"/>
    <n v="31256.973000000002"/>
  </r>
  <r>
    <n v="2331"/>
    <d v="2916-03-31T00:00:00"/>
    <x v="78"/>
    <x v="0"/>
    <s v="T"/>
    <n v="0"/>
    <n v="300"/>
    <n v="300"/>
    <n v="0"/>
    <n v="0"/>
  </r>
  <r>
    <n v="2332"/>
    <d v="2916-03-31T00:00:00"/>
    <x v="80"/>
    <x v="0"/>
    <s v="S"/>
    <n v="9"/>
    <n v="0"/>
    <n v="3"/>
    <n v="6"/>
    <n v="143880.00000000003"/>
  </r>
  <r>
    <n v="2333"/>
    <d v="2916-03-31T00:00:00"/>
    <x v="83"/>
    <x v="0"/>
    <s v="T"/>
    <n v="20220"/>
    <n v="0"/>
    <n v="10800"/>
    <n v="9420"/>
    <n v="6072132"/>
  </r>
  <r>
    <n v="2334"/>
    <d v="2916-03-31T00:00:00"/>
    <x v="84"/>
    <x v="0"/>
    <s v="I"/>
    <n v="325"/>
    <n v="0"/>
    <n v="20"/>
    <n v="305"/>
    <n v="92720001.219999999"/>
  </r>
  <r>
    <n v="2335"/>
    <d v="2916-03-31T00:00:00"/>
    <x v="85"/>
    <x v="0"/>
    <s v="T"/>
    <n v="14"/>
    <n v="0"/>
    <n v="0"/>
    <n v="14"/>
    <n v="215600.00000000003"/>
  </r>
  <r>
    <n v="2336"/>
    <d v="2916-03-31T00:00:00"/>
    <x v="86"/>
    <x v="0"/>
    <s v="I"/>
    <n v="35"/>
    <n v="10"/>
    <n v="29"/>
    <n v="16"/>
    <n v="35344003.200000003"/>
  </r>
  <r>
    <n v="2337"/>
    <d v="2916-03-31T00:00:00"/>
    <x v="87"/>
    <x v="0"/>
    <s v="I"/>
    <n v="85"/>
    <n v="0"/>
    <n v="46"/>
    <n v="39"/>
    <n v="4873225.5000000009"/>
  </r>
  <r>
    <n v="2338"/>
    <d v="2916-03-31T00:00:00"/>
    <x v="88"/>
    <x v="0"/>
    <s v="T"/>
    <n v="60"/>
    <n v="0"/>
    <n v="60"/>
    <n v="0"/>
    <n v="0"/>
  </r>
  <r>
    <n v="2339"/>
    <d v="2916-03-31T00:00:00"/>
    <x v="89"/>
    <x v="0"/>
    <s v="T"/>
    <n v="60"/>
    <n v="0"/>
    <n v="60"/>
    <n v="0"/>
    <n v="0"/>
  </r>
  <r>
    <n v="2340"/>
    <d v="2916-03-31T00:00:00"/>
    <x v="90"/>
    <x v="0"/>
    <s v="I"/>
    <n v="4"/>
    <n v="0"/>
    <n v="3"/>
    <n v="1"/>
    <n v="1248219.5"/>
  </r>
  <r>
    <n v="2341"/>
    <d v="2916-03-31T00:00:00"/>
    <x v="92"/>
    <x v="0"/>
    <s v="O"/>
    <n v="40"/>
    <n v="0"/>
    <n v="0"/>
    <n v="40"/>
    <n v="391600"/>
  </r>
  <r>
    <n v="2342"/>
    <d v="2916-03-31T00:00:00"/>
    <x v="739"/>
    <x v="0"/>
    <s v="T"/>
    <n v="56"/>
    <n v="168"/>
    <n v="224"/>
    <n v="0"/>
    <n v="0"/>
  </r>
  <r>
    <n v="2343"/>
    <d v="2916-03-31T00:00:00"/>
    <x v="93"/>
    <x v="0"/>
    <s v="T"/>
    <n v="40"/>
    <n v="0"/>
    <n v="0"/>
    <n v="40"/>
    <n v="1034272.8000000002"/>
  </r>
  <r>
    <n v="2344"/>
    <d v="2916-03-31T00:00:00"/>
    <x v="94"/>
    <x v="0"/>
    <s v="I"/>
    <n v="380"/>
    <n v="0"/>
    <n v="245"/>
    <n v="135"/>
    <n v="4158000.0000000005"/>
  </r>
  <r>
    <n v="2345"/>
    <d v="2916-03-31T00:00:00"/>
    <x v="95"/>
    <x v="0"/>
    <s v="I"/>
    <n v="260"/>
    <n v="100"/>
    <n v="105"/>
    <n v="255"/>
    <n v="6528076.5000000009"/>
  </r>
  <r>
    <n v="2346"/>
    <d v="2916-03-31T00:00:00"/>
    <x v="96"/>
    <x v="0"/>
    <s v="U"/>
    <n v="10"/>
    <n v="104"/>
    <n v="54"/>
    <n v="60"/>
    <n v="1379994"/>
  </r>
  <r>
    <n v="2347"/>
    <d v="2916-03-31T00:00:00"/>
    <x v="97"/>
    <x v="0"/>
    <s v="T"/>
    <n v="28080"/>
    <n v="90000"/>
    <n v="69660"/>
    <n v="48420"/>
    <n v="26631000"/>
  </r>
  <r>
    <n v="2348"/>
    <d v="2916-03-31T00:00:00"/>
    <x v="98"/>
    <x v="0"/>
    <s v="I"/>
    <n v="206"/>
    <n v="0"/>
    <n v="90"/>
    <n v="116"/>
    <n v="22039965.200000003"/>
  </r>
  <r>
    <n v="2349"/>
    <d v="2916-03-31T00:00:00"/>
    <x v="99"/>
    <x v="0"/>
    <s v="I"/>
    <n v="77"/>
    <n v="0"/>
    <n v="77"/>
    <n v="0"/>
    <n v="0"/>
  </r>
  <r>
    <n v="2350"/>
    <d v="2916-03-31T00:00:00"/>
    <x v="100"/>
    <x v="0"/>
    <s v="I"/>
    <n v="82"/>
    <n v="0"/>
    <n v="20"/>
    <n v="62"/>
    <n v="10787535"/>
  </r>
  <r>
    <n v="2351"/>
    <d v="2916-03-31T00:00:00"/>
    <x v="101"/>
    <x v="0"/>
    <s v="T"/>
    <n v="200"/>
    <n v="0"/>
    <n v="0"/>
    <n v="200"/>
    <n v="461199.20000000013"/>
  </r>
  <r>
    <n v="2352"/>
    <d v="2916-03-31T00:00:00"/>
    <x v="802"/>
    <x v="0"/>
    <s v="U"/>
    <n v="0"/>
    <n v="125"/>
    <n v="2"/>
    <n v="123"/>
    <n v="4121914.5"/>
  </r>
  <r>
    <n v="2353"/>
    <d v="2916-03-31T00:00:00"/>
    <x v="102"/>
    <x v="0"/>
    <s v="T"/>
    <n v="0"/>
    <n v="196"/>
    <n v="168"/>
    <n v="28"/>
    <n v="2027199.9439999997"/>
  </r>
  <r>
    <n v="2354"/>
    <d v="2916-03-31T00:00:00"/>
    <x v="103"/>
    <x v="0"/>
    <s v="T"/>
    <n v="0"/>
    <n v="5460"/>
    <n v="3920"/>
    <n v="1540"/>
    <n v="69299846"/>
  </r>
  <r>
    <n v="2355"/>
    <d v="2916-03-31T00:00:00"/>
    <x v="104"/>
    <x v="0"/>
    <s v="T"/>
    <n v="10"/>
    <n v="0"/>
    <n v="0"/>
    <n v="10"/>
    <n v="39435.000000000007"/>
  </r>
  <r>
    <n v="2356"/>
    <d v="2916-03-31T00:00:00"/>
    <x v="105"/>
    <x v="0"/>
    <s v="I"/>
    <n v="200"/>
    <n v="0"/>
    <n v="30"/>
    <n v="170"/>
    <n v="5201966.0000000009"/>
  </r>
  <r>
    <n v="2357"/>
    <d v="2916-03-31T00:00:00"/>
    <x v="107"/>
    <x v="0"/>
    <s v="T"/>
    <n v="50"/>
    <n v="0"/>
    <n v="0"/>
    <n v="50"/>
    <n v="113349.50000000001"/>
  </r>
  <r>
    <n v="2358"/>
    <d v="2916-03-31T00:00:00"/>
    <x v="108"/>
    <x v="0"/>
    <s v="T"/>
    <n v="780"/>
    <n v="0"/>
    <n v="300"/>
    <n v="480"/>
    <n v="4054512.0000000009"/>
  </r>
  <r>
    <n v="2359"/>
    <d v="2916-03-31T00:00:00"/>
    <x v="109"/>
    <x v="0"/>
    <s v="T"/>
    <n v="0"/>
    <n v="600"/>
    <n v="600"/>
    <n v="0"/>
    <n v="0"/>
  </r>
  <r>
    <n v="2360"/>
    <d v="2916-03-31T00:00:00"/>
    <x v="740"/>
    <x v="0"/>
    <s v="I"/>
    <n v="430"/>
    <n v="0"/>
    <n v="150"/>
    <n v="280"/>
    <n v="2032800.0000000002"/>
  </r>
  <r>
    <n v="2361"/>
    <d v="2916-03-31T00:00:00"/>
    <x v="113"/>
    <x v="0"/>
    <s v="T"/>
    <n v="550"/>
    <n v="0"/>
    <n v="550"/>
    <n v="0"/>
    <n v="0"/>
  </r>
  <r>
    <n v="2362"/>
    <d v="2916-03-31T00:00:00"/>
    <x v="114"/>
    <x v="0"/>
    <s v="I"/>
    <n v="213"/>
    <n v="0"/>
    <n v="42"/>
    <n v="171"/>
    <n v="34028982.900000006"/>
  </r>
  <r>
    <n v="2363"/>
    <d v="2916-03-31T00:00:00"/>
    <x v="116"/>
    <x v="0"/>
    <s v="I"/>
    <n v="137"/>
    <n v="100"/>
    <n v="55"/>
    <n v="182"/>
    <n v="11811800.000000002"/>
  </r>
  <r>
    <n v="2364"/>
    <d v="2916-03-31T00:00:00"/>
    <x v="117"/>
    <x v="0"/>
    <s v="I"/>
    <n v="20"/>
    <n v="0"/>
    <n v="0"/>
    <n v="20"/>
    <n v="4373999.9600000009"/>
  </r>
  <r>
    <n v="2365"/>
    <d v="2916-03-31T00:00:00"/>
    <x v="118"/>
    <x v="0"/>
    <s v="N"/>
    <n v="9760"/>
    <n v="0"/>
    <n v="2800"/>
    <n v="6960"/>
    <n v="41686920.000000007"/>
  </r>
  <r>
    <n v="2366"/>
    <d v="2916-03-31T00:00:00"/>
    <x v="119"/>
    <x v="0"/>
    <s v="S"/>
    <n v="1"/>
    <n v="0"/>
    <n v="0"/>
    <n v="1"/>
    <n v="15675.000000000002"/>
  </r>
  <r>
    <n v="2367"/>
    <d v="2916-03-31T00:00:00"/>
    <x v="120"/>
    <x v="0"/>
    <s v="S"/>
    <n v="1"/>
    <n v="0"/>
    <n v="1"/>
    <n v="0"/>
    <n v="0"/>
  </r>
  <r>
    <n v="2368"/>
    <d v="2916-03-31T00:00:00"/>
    <x v="122"/>
    <x v="0"/>
    <s v="T"/>
    <n v="4100"/>
    <n v="5000"/>
    <n v="7900"/>
    <n v="1200"/>
    <n v="894960.00000000012"/>
  </r>
  <r>
    <n v="2369"/>
    <d v="2916-03-31T00:00:00"/>
    <x v="123"/>
    <x v="0"/>
    <s v="T"/>
    <n v="0"/>
    <n v="2520"/>
    <n v="2520"/>
    <n v="0"/>
    <n v="0"/>
  </r>
  <r>
    <n v="2370"/>
    <d v="2916-03-31T00:00:00"/>
    <x v="124"/>
    <x v="0"/>
    <s v="I"/>
    <n v="36"/>
    <n v="120"/>
    <n v="72"/>
    <n v="84"/>
    <n v="1048278.0000000001"/>
  </r>
  <r>
    <n v="2371"/>
    <d v="2916-03-31T00:00:00"/>
    <x v="743"/>
    <x v="0"/>
    <s v="T"/>
    <n v="0"/>
    <n v="0"/>
    <n v="0"/>
    <n v="0"/>
    <n v="0"/>
  </r>
  <r>
    <n v="2372"/>
    <d v="2916-03-31T00:00:00"/>
    <x v="125"/>
    <x v="0"/>
    <s v="I"/>
    <n v="3665"/>
    <n v="2405"/>
    <n v="1400"/>
    <n v="4670"/>
    <n v="154110000"/>
  </r>
  <r>
    <n v="2373"/>
    <d v="2916-03-31T00:00:00"/>
    <x v="126"/>
    <x v="0"/>
    <s v="I"/>
    <n v="633"/>
    <n v="0"/>
    <n v="217"/>
    <n v="416"/>
    <n v="106495875.2"/>
  </r>
  <r>
    <n v="2374"/>
    <d v="2916-03-31T00:00:00"/>
    <x v="127"/>
    <x v="0"/>
    <s v="I"/>
    <n v="2210"/>
    <n v="0"/>
    <n v="565"/>
    <n v="1645"/>
    <n v="134889177.5"/>
  </r>
  <r>
    <n v="2375"/>
    <d v="2916-03-31T00:00:00"/>
    <x v="128"/>
    <x v="0"/>
    <s v="I"/>
    <n v="79"/>
    <n v="0"/>
    <n v="79"/>
    <n v="0"/>
    <n v="0"/>
  </r>
  <r>
    <n v="2376"/>
    <d v="2916-03-31T00:00:00"/>
    <x v="129"/>
    <x v="0"/>
    <s v="I"/>
    <n v="19"/>
    <n v="10"/>
    <n v="0"/>
    <n v="29"/>
    <n v="11585505.800000001"/>
  </r>
  <r>
    <n v="2377"/>
    <d v="2916-03-31T00:00:00"/>
    <x v="130"/>
    <x v="0"/>
    <s v="T"/>
    <n v="1200"/>
    <n v="0"/>
    <n v="0"/>
    <n v="1200"/>
    <n v="2356794"/>
  </r>
  <r>
    <n v="2378"/>
    <d v="2916-03-31T00:00:00"/>
    <x v="131"/>
    <x v="0"/>
    <s v="I"/>
    <n v="60"/>
    <n v="0"/>
    <n v="10"/>
    <n v="50"/>
    <n v="28749985.000000004"/>
  </r>
  <r>
    <n v="2379"/>
    <d v="2916-03-31T00:00:00"/>
    <x v="744"/>
    <x v="0"/>
    <s v="I"/>
    <n v="195"/>
    <n v="0"/>
    <n v="150"/>
    <n v="45"/>
    <n v="12375000"/>
  </r>
  <r>
    <n v="2380"/>
    <d v="2916-03-31T00:00:00"/>
    <x v="133"/>
    <x v="0"/>
    <s v="T"/>
    <n v="600"/>
    <n v="0"/>
    <n v="0"/>
    <n v="600"/>
    <n v="1219798.8000000003"/>
  </r>
  <r>
    <n v="2381"/>
    <d v="2916-03-31T00:00:00"/>
    <x v="134"/>
    <x v="0"/>
    <s v="P"/>
    <n v="2570"/>
    <n v="1000"/>
    <n v="1600"/>
    <n v="1970"/>
    <n v="17138803.000000004"/>
  </r>
  <r>
    <n v="2382"/>
    <d v="2916-03-31T00:00:00"/>
    <x v="135"/>
    <x v="0"/>
    <s v="I"/>
    <n v="141"/>
    <n v="0"/>
    <n v="50"/>
    <n v="91"/>
    <n v="25025000"/>
  </r>
  <r>
    <n v="2383"/>
    <d v="2916-03-31T00:00:00"/>
    <x v="136"/>
    <x v="0"/>
    <s v="U"/>
    <n v="41"/>
    <n v="0"/>
    <n v="3"/>
    <n v="38"/>
    <n v="677160"/>
  </r>
  <r>
    <n v="2384"/>
    <d v="2916-03-31T00:00:00"/>
    <x v="137"/>
    <x v="0"/>
    <s v="U"/>
    <n v="23"/>
    <n v="0"/>
    <n v="0"/>
    <n v="23"/>
    <n v="751410.00000000012"/>
  </r>
  <r>
    <n v="2385"/>
    <d v="2916-03-31T00:00:00"/>
    <x v="138"/>
    <x v="0"/>
    <s v="I"/>
    <n v="39400"/>
    <n v="0"/>
    <n v="8710"/>
    <n v="30690"/>
    <n v="48477924.000000007"/>
  </r>
  <r>
    <n v="2386"/>
    <d v="2916-03-31T00:00:00"/>
    <x v="139"/>
    <x v="0"/>
    <s v="T"/>
    <n v="28400"/>
    <n v="21500"/>
    <n v="17300"/>
    <n v="32600"/>
    <n v="2223320"/>
  </r>
  <r>
    <n v="2387"/>
    <d v="2916-03-31T00:00:00"/>
    <x v="140"/>
    <x v="0"/>
    <s v="T"/>
    <n v="1600"/>
    <n v="5000"/>
    <n v="4200"/>
    <n v="2400"/>
    <n v="13081200"/>
  </r>
  <r>
    <n v="2388"/>
    <d v="2916-03-31T00:00:00"/>
    <x v="141"/>
    <x v="0"/>
    <s v="T"/>
    <n v="5100"/>
    <n v="0"/>
    <n v="1300"/>
    <n v="3800"/>
    <n v="10613020"/>
  </r>
  <r>
    <n v="2389"/>
    <d v="2916-03-31T00:00:00"/>
    <x v="142"/>
    <x v="0"/>
    <s v="T"/>
    <n v="600"/>
    <n v="1100"/>
    <n v="600"/>
    <n v="1100"/>
    <n v="1847670"/>
  </r>
  <r>
    <n v="2390"/>
    <d v="2916-03-31T00:00:00"/>
    <x v="143"/>
    <x v="0"/>
    <s v="I"/>
    <n v="1170"/>
    <n v="1200"/>
    <n v="220"/>
    <n v="2150"/>
    <n v="240799570"/>
  </r>
  <r>
    <n v="2391"/>
    <d v="2916-03-31T00:00:00"/>
    <x v="745"/>
    <x v="0"/>
    <s v="T"/>
    <n v="0"/>
    <n v="0"/>
    <n v="0"/>
    <n v="0"/>
    <n v="0"/>
  </r>
  <r>
    <n v="2392"/>
    <d v="2916-03-31T00:00:00"/>
    <x v="144"/>
    <x v="0"/>
    <s v="U"/>
    <n v="0"/>
    <n v="150"/>
    <n v="150"/>
    <n v="0"/>
    <n v="0"/>
  </r>
  <r>
    <n v="2393"/>
    <d v="2916-03-31T00:00:00"/>
    <x v="145"/>
    <x v="0"/>
    <s v="T"/>
    <n v="2700"/>
    <n v="0"/>
    <n v="100"/>
    <n v="2600"/>
    <n v="351007.80000000005"/>
  </r>
  <r>
    <n v="2394"/>
    <d v="2916-03-31T00:00:00"/>
    <x v="146"/>
    <x v="0"/>
    <s v="I"/>
    <n v="2500"/>
    <n v="0"/>
    <n v="2280"/>
    <n v="220"/>
    <n v="1694000.0000000002"/>
  </r>
  <r>
    <n v="2395"/>
    <d v="2916-03-31T00:00:00"/>
    <x v="147"/>
    <x v="0"/>
    <s v="I"/>
    <n v="440"/>
    <n v="1000"/>
    <n v="1080"/>
    <n v="360"/>
    <n v="2490048"/>
  </r>
  <r>
    <n v="2396"/>
    <d v="2916-03-31T00:00:00"/>
    <x v="148"/>
    <x v="0"/>
    <s v="I"/>
    <n v="5194"/>
    <n v="0"/>
    <n v="2392"/>
    <n v="2802"/>
    <n v="17568540.000000004"/>
  </r>
  <r>
    <n v="2397"/>
    <d v="2916-03-31T00:00:00"/>
    <x v="149"/>
    <x v="0"/>
    <s v="I"/>
    <n v="360"/>
    <n v="1000"/>
    <n v="860"/>
    <n v="500"/>
    <n v="2433502.5000000005"/>
  </r>
  <r>
    <n v="2398"/>
    <d v="2916-03-31T00:00:00"/>
    <x v="150"/>
    <x v="0"/>
    <s v="I"/>
    <n v="350"/>
    <n v="2000"/>
    <n v="2060"/>
    <n v="290"/>
    <n v="1349689"/>
  </r>
  <r>
    <n v="2399"/>
    <d v="2916-03-31T00:00:00"/>
    <x v="151"/>
    <x v="0"/>
    <s v="I"/>
    <n v="540"/>
    <n v="0"/>
    <n v="150"/>
    <n v="390"/>
    <n v="2027883.0000000002"/>
  </r>
  <r>
    <n v="2400"/>
    <d v="2916-03-31T00:00:00"/>
    <x v="152"/>
    <x v="0"/>
    <s v="I"/>
    <n v="1740"/>
    <n v="0"/>
    <n v="1320"/>
    <n v="420"/>
    <n v="2183874.0000000005"/>
  </r>
  <r>
    <n v="2401"/>
    <d v="2916-03-31T00:00:00"/>
    <x v="806"/>
    <x v="0"/>
    <s v="I"/>
    <n v="0"/>
    <n v="300"/>
    <n v="150"/>
    <n v="150"/>
    <n v="1072500.0000000002"/>
  </r>
  <r>
    <n v="2402"/>
    <d v="2916-03-31T00:00:00"/>
    <x v="746"/>
    <x v="0"/>
    <s v="I"/>
    <n v="0"/>
    <n v="50"/>
    <n v="30"/>
    <n v="20"/>
    <n v="1040000.06"/>
  </r>
  <r>
    <n v="2403"/>
    <d v="2916-03-31T00:00:00"/>
    <x v="807"/>
    <x v="0"/>
    <s v="T"/>
    <n v="0"/>
    <n v="180"/>
    <n v="180"/>
    <n v="0"/>
    <n v="0"/>
  </r>
  <r>
    <n v="2404"/>
    <d v="2916-03-31T00:00:00"/>
    <x v="153"/>
    <x v="0"/>
    <s v="I"/>
    <n v="40"/>
    <n v="0"/>
    <n v="10"/>
    <n v="30"/>
    <n v="2129039.88"/>
  </r>
  <r>
    <n v="2405"/>
    <d v="2916-03-31T00:00:00"/>
    <x v="154"/>
    <x v="0"/>
    <s v="I"/>
    <n v="30"/>
    <n v="0"/>
    <n v="0"/>
    <n v="30"/>
    <n v="1039500"/>
  </r>
  <r>
    <n v="2406"/>
    <d v="2916-03-31T00:00:00"/>
    <x v="155"/>
    <x v="0"/>
    <s v="T"/>
    <n v="40"/>
    <n v="0"/>
    <n v="0"/>
    <n v="40"/>
    <n v="194480"/>
  </r>
  <r>
    <n v="2407"/>
    <d v="2916-03-31T00:00:00"/>
    <x v="157"/>
    <x v="0"/>
    <s v="T"/>
    <n v="3900"/>
    <n v="0"/>
    <n v="1000"/>
    <n v="2900"/>
    <n v="389180.00000000006"/>
  </r>
  <r>
    <n v="2408"/>
    <d v="2916-03-31T00:00:00"/>
    <x v="158"/>
    <x v="0"/>
    <s v="T"/>
    <n v="0"/>
    <n v="6210"/>
    <n v="2880"/>
    <n v="3330"/>
    <n v="12986983.35"/>
  </r>
  <r>
    <n v="2409"/>
    <d v="2916-03-31T00:00:00"/>
    <x v="159"/>
    <x v="0"/>
    <s v="T"/>
    <n v="4560"/>
    <n v="990"/>
    <n v="4890"/>
    <n v="660"/>
    <n v="4289999.3400000008"/>
  </r>
  <r>
    <n v="2410"/>
    <d v="2916-03-31T00:00:00"/>
    <x v="160"/>
    <x v="0"/>
    <s v="I"/>
    <n v="2350"/>
    <n v="0"/>
    <n v="1180"/>
    <n v="1170"/>
    <n v="1233177.6600000001"/>
  </r>
  <r>
    <n v="2411"/>
    <d v="2916-03-31T00:00:00"/>
    <x v="808"/>
    <x v="0"/>
    <s v="I"/>
    <n v="0"/>
    <n v="1500"/>
    <n v="1500"/>
    <n v="0"/>
    <n v="0"/>
  </r>
  <r>
    <n v="2412"/>
    <d v="2916-03-31T00:00:00"/>
    <x v="161"/>
    <x v="0"/>
    <s v="I"/>
    <n v="1210"/>
    <n v="0"/>
    <n v="320"/>
    <n v="890"/>
    <n v="23763267.000000004"/>
  </r>
  <r>
    <n v="2413"/>
    <d v="2916-03-31T00:00:00"/>
    <x v="164"/>
    <x v="0"/>
    <s v="T"/>
    <n v="0"/>
    <n v="5000"/>
    <n v="5000"/>
    <n v="0"/>
    <n v="0"/>
  </r>
  <r>
    <n v="2414"/>
    <d v="2916-03-31T00:00:00"/>
    <x v="165"/>
    <x v="0"/>
    <s v="T"/>
    <n v="10200"/>
    <n v="0"/>
    <n v="2900"/>
    <n v="7300"/>
    <n v="5837810"/>
  </r>
  <r>
    <n v="2415"/>
    <d v="2916-03-31T00:00:00"/>
    <x v="166"/>
    <x v="0"/>
    <s v="T"/>
    <n v="1020"/>
    <n v="660"/>
    <n v="1380"/>
    <n v="300"/>
    <n v="1080090"/>
  </r>
  <r>
    <n v="2416"/>
    <d v="2916-03-31T00:00:00"/>
    <x v="162"/>
    <x v="0"/>
    <s v="I"/>
    <n v="70"/>
    <n v="200"/>
    <n v="230"/>
    <n v="40"/>
    <n v="15999999.840000002"/>
  </r>
  <r>
    <n v="2417"/>
    <d v="2916-03-31T00:00:00"/>
    <x v="163"/>
    <x v="0"/>
    <s v="I"/>
    <n v="226"/>
    <n v="100"/>
    <n v="110"/>
    <n v="216"/>
    <n v="286199998.92000002"/>
  </r>
  <r>
    <n v="2418"/>
    <d v="2916-03-31T00:00:00"/>
    <x v="167"/>
    <x v="0"/>
    <s v="I"/>
    <n v="710"/>
    <n v="0"/>
    <n v="710"/>
    <n v="0"/>
    <n v="0"/>
  </r>
  <r>
    <n v="2419"/>
    <d v="2916-03-31T00:00:00"/>
    <x v="168"/>
    <x v="0"/>
    <s v="I"/>
    <n v="677"/>
    <n v="0"/>
    <n v="210"/>
    <n v="467"/>
    <n v="128016608.5"/>
  </r>
  <r>
    <n v="2420"/>
    <d v="2916-03-31T00:00:00"/>
    <x v="169"/>
    <x v="0"/>
    <s v="I"/>
    <n v="8"/>
    <n v="0"/>
    <n v="0"/>
    <n v="8"/>
    <n v="475200.00000000006"/>
  </r>
  <r>
    <n v="2421"/>
    <d v="2916-03-31T00:00:00"/>
    <x v="747"/>
    <x v="0"/>
    <s v="I"/>
    <n v="1309"/>
    <n v="654"/>
    <n v="0"/>
    <n v="1963"/>
    <n v="97168500.000000015"/>
  </r>
  <r>
    <n v="2422"/>
    <d v="2916-03-31T00:00:00"/>
    <x v="748"/>
    <x v="0"/>
    <s v="I"/>
    <n v="780"/>
    <n v="390"/>
    <n v="0"/>
    <n v="1170"/>
    <n v="296010000.00000006"/>
  </r>
  <r>
    <n v="2423"/>
    <d v="2916-03-31T00:00:00"/>
    <x v="170"/>
    <x v="0"/>
    <s v="T"/>
    <n v="1700"/>
    <n v="0"/>
    <n v="300"/>
    <n v="1400"/>
    <n v="377993"/>
  </r>
  <r>
    <n v="2424"/>
    <d v="2916-03-31T00:00:00"/>
    <x v="749"/>
    <x v="0"/>
    <s v="T"/>
    <n v="500"/>
    <n v="0"/>
    <n v="200"/>
    <n v="300"/>
    <n v="328020"/>
  </r>
  <r>
    <n v="2425"/>
    <d v="2916-03-31T00:00:00"/>
    <x v="171"/>
    <x v="0"/>
    <s v="O"/>
    <n v="4"/>
    <n v="0"/>
    <n v="0"/>
    <n v="4"/>
    <n v="61864.000000000007"/>
  </r>
  <r>
    <n v="2426"/>
    <d v="2916-03-31T00:00:00"/>
    <x v="172"/>
    <x v="0"/>
    <s v="I"/>
    <n v="5"/>
    <n v="0"/>
    <n v="0"/>
    <n v="5"/>
    <n v="3649765.0200000005"/>
  </r>
  <r>
    <n v="2427"/>
    <d v="2916-03-31T00:00:00"/>
    <x v="173"/>
    <x v="0"/>
    <s v="T"/>
    <n v="84"/>
    <n v="0"/>
    <m/>
    <n v="84"/>
    <n v="1318363.2000000002"/>
  </r>
  <r>
    <n v="2428"/>
    <d v="2916-03-31T00:00:00"/>
    <x v="174"/>
    <x v="0"/>
    <s v="I"/>
    <n v="98"/>
    <n v="0"/>
    <n v="60"/>
    <n v="38"/>
    <n v="41800000"/>
  </r>
  <r>
    <n v="2429"/>
    <d v="2916-03-31T00:00:00"/>
    <x v="175"/>
    <x v="0"/>
    <s v="I"/>
    <n v="160"/>
    <n v="0"/>
    <n v="40"/>
    <n v="120"/>
    <n v="66000000"/>
  </r>
  <r>
    <n v="2430"/>
    <d v="2916-03-31T00:00:00"/>
    <x v="176"/>
    <x v="0"/>
    <s v="T"/>
    <n v="20"/>
    <n v="0"/>
    <n v="0"/>
    <n v="20"/>
    <n v="356400"/>
  </r>
  <r>
    <n v="2431"/>
    <d v="2916-03-31T00:00:00"/>
    <x v="177"/>
    <x v="0"/>
    <s v="S"/>
    <n v="1"/>
    <n v="0"/>
    <n v="1"/>
    <n v="0"/>
    <n v="0"/>
  </r>
  <r>
    <n v="2432"/>
    <d v="2916-03-31T00:00:00"/>
    <x v="178"/>
    <x v="0"/>
    <s v="I"/>
    <n v="230"/>
    <n v="500"/>
    <n v="670"/>
    <n v="60"/>
    <n v="2805000.0000000005"/>
  </r>
  <r>
    <n v="2433"/>
    <d v="2916-03-31T00:00:00"/>
    <x v="179"/>
    <x v="0"/>
    <s v="T"/>
    <n v="500"/>
    <n v="0"/>
    <n v="0"/>
    <n v="500"/>
    <n v="17699"/>
  </r>
  <r>
    <n v="2434"/>
    <d v="2916-03-31T00:00:00"/>
    <x v="180"/>
    <x v="0"/>
    <s v="I"/>
    <n v="8210"/>
    <n v="0"/>
    <n v="1552"/>
    <n v="6658"/>
    <n v="53932463.200000003"/>
  </r>
  <r>
    <n v="2435"/>
    <d v="2916-03-31T00:00:00"/>
    <x v="181"/>
    <x v="0"/>
    <s v="I"/>
    <n v="420"/>
    <n v="0"/>
    <n v="0"/>
    <n v="420"/>
    <n v="37837800"/>
  </r>
  <r>
    <n v="2436"/>
    <d v="2916-03-31T00:00:00"/>
    <x v="182"/>
    <x v="0"/>
    <s v="I"/>
    <n v="180"/>
    <n v="0"/>
    <n v="10"/>
    <n v="170"/>
    <n v="76576500.000000015"/>
  </r>
  <r>
    <n v="2437"/>
    <d v="2916-03-31T00:00:00"/>
    <x v="750"/>
    <x v="0"/>
    <s v="I"/>
    <n v="0"/>
    <n v="108"/>
    <n v="0"/>
    <n v="108"/>
    <n v="10692000.000000002"/>
  </r>
  <r>
    <n v="2438"/>
    <d v="2916-03-31T00:00:00"/>
    <x v="184"/>
    <x v="0"/>
    <s v="I"/>
    <n v="0"/>
    <n v="150"/>
    <n v="125"/>
    <n v="25"/>
    <n v="60833333.275000006"/>
  </r>
  <r>
    <n v="2439"/>
    <d v="2916-03-31T00:00:00"/>
    <x v="185"/>
    <x v="0"/>
    <s v="T"/>
    <n v="2500"/>
    <n v="0"/>
    <n v="1200"/>
    <n v="1300"/>
    <n v="1208350.0000000002"/>
  </r>
  <r>
    <n v="2440"/>
    <d v="2916-03-31T00:00:00"/>
    <x v="186"/>
    <x v="0"/>
    <s v="S"/>
    <n v="6"/>
    <n v="0"/>
    <n v="6"/>
    <n v="0"/>
    <n v="0"/>
  </r>
  <r>
    <n v="2441"/>
    <d v="2916-03-31T00:00:00"/>
    <x v="188"/>
    <x v="0"/>
    <s v="T"/>
    <n v="2100"/>
    <n v="4000"/>
    <n v="1100"/>
    <n v="5000"/>
    <n v="2255000.0000000005"/>
  </r>
  <r>
    <n v="2442"/>
    <d v="2916-03-31T00:00:00"/>
    <x v="189"/>
    <x v="0"/>
    <s v="N"/>
    <n v="12"/>
    <n v="0"/>
    <n v="4"/>
    <n v="8"/>
    <n v="968000.00000000012"/>
  </r>
  <r>
    <n v="2443"/>
    <d v="2916-03-31T00:00:00"/>
    <x v="190"/>
    <x v="0"/>
    <s v="T"/>
    <n v="2300"/>
    <n v="6000"/>
    <n v="5300"/>
    <n v="3000"/>
    <n v="2550900"/>
  </r>
  <r>
    <n v="2444"/>
    <d v="2916-03-31T00:00:00"/>
    <x v="191"/>
    <x v="0"/>
    <s v="T"/>
    <n v="2774"/>
    <n v="0"/>
    <n v="1680"/>
    <n v="1094"/>
    <n v="83144109.400000006"/>
  </r>
  <r>
    <n v="2445"/>
    <d v="2916-03-31T00:00:00"/>
    <x v="192"/>
    <x v="0"/>
    <s v="T"/>
    <n v="924"/>
    <n v="4200"/>
    <n v="3164"/>
    <n v="1960"/>
    <n v="294000007.84000003"/>
  </r>
  <r>
    <n v="2446"/>
    <d v="2916-03-31T00:00:00"/>
    <x v="193"/>
    <x v="0"/>
    <s v="I"/>
    <n v="115"/>
    <n v="0"/>
    <n v="60"/>
    <n v="55"/>
    <n v="1210000"/>
  </r>
  <r>
    <n v="2447"/>
    <d v="2916-03-31T00:00:00"/>
    <x v="194"/>
    <x v="0"/>
    <s v="I"/>
    <n v="10"/>
    <n v="0"/>
    <n v="0"/>
    <n v="10"/>
    <n v="466670.05000000005"/>
  </r>
  <r>
    <n v="2448"/>
    <d v="2916-03-31T00:00:00"/>
    <x v="195"/>
    <x v="0"/>
    <s v="T"/>
    <n v="0"/>
    <n v="100"/>
    <n v="100"/>
    <n v="0"/>
    <n v="0"/>
  </r>
  <r>
    <n v="2449"/>
    <d v="2916-03-31T00:00:00"/>
    <x v="196"/>
    <x v="0"/>
    <s v="I"/>
    <n v="25"/>
    <n v="0"/>
    <n v="5"/>
    <n v="20"/>
    <n v="1760000"/>
  </r>
  <r>
    <n v="2450"/>
    <d v="2916-03-31T00:00:00"/>
    <x v="751"/>
    <x v="0"/>
    <s v="I"/>
    <n v="0"/>
    <n v="2000"/>
    <n v="2000"/>
    <n v="0"/>
    <n v="0"/>
  </r>
  <r>
    <n v="2451"/>
    <d v="2916-03-31T00:00:00"/>
    <x v="197"/>
    <x v="0"/>
    <s v="I"/>
    <n v="70"/>
    <n v="100"/>
    <n v="70"/>
    <n v="100"/>
    <n v="3300000"/>
  </r>
  <r>
    <n v="2452"/>
    <d v="2916-03-31T00:00:00"/>
    <x v="198"/>
    <x v="0"/>
    <s v="T"/>
    <n v="0"/>
    <n v="660"/>
    <n v="660"/>
    <n v="0"/>
    <n v="0"/>
  </r>
  <r>
    <n v="2453"/>
    <d v="2916-03-31T00:00:00"/>
    <x v="199"/>
    <x v="0"/>
    <s v="U"/>
    <n v="2"/>
    <n v="0"/>
    <n v="2"/>
    <n v="0"/>
    <n v="0"/>
  </r>
  <r>
    <n v="2454"/>
    <d v="2916-03-31T00:00:00"/>
    <x v="200"/>
    <x v="0"/>
    <s v="T"/>
    <n v="0"/>
    <n v="2790"/>
    <n v="1920"/>
    <n v="870"/>
    <n v="15224913.000000002"/>
  </r>
  <r>
    <n v="2455"/>
    <d v="2916-03-31T00:00:00"/>
    <x v="752"/>
    <x v="0"/>
    <s v="T"/>
    <n v="90"/>
    <n v="0"/>
    <n v="90"/>
    <n v="0"/>
    <n v="0"/>
  </r>
  <r>
    <n v="2456"/>
    <d v="2916-03-31T00:00:00"/>
    <x v="201"/>
    <x v="0"/>
    <s v="T"/>
    <n v="270"/>
    <n v="0"/>
    <n v="270"/>
    <n v="0"/>
    <n v="0"/>
  </r>
  <r>
    <n v="2457"/>
    <d v="2916-03-31T00:00:00"/>
    <x v="202"/>
    <x v="0"/>
    <s v="T"/>
    <n v="33000"/>
    <n v="14000"/>
    <n v="11000"/>
    <n v="36000"/>
    <n v="910800000.00000012"/>
  </r>
  <r>
    <n v="2458"/>
    <d v="2916-03-31T00:00:00"/>
    <x v="203"/>
    <x v="0"/>
    <s v="S"/>
    <n v="54"/>
    <n v="120"/>
    <n v="96"/>
    <n v="78"/>
    <n v="202799968.80000001"/>
  </r>
  <r>
    <n v="2459"/>
    <d v="2916-03-31T00:00:00"/>
    <x v="204"/>
    <x v="0"/>
    <s v="T"/>
    <n v="1430"/>
    <n v="0"/>
    <n v="100"/>
    <n v="1330"/>
    <n v="1250865.0000000002"/>
  </r>
  <r>
    <n v="2460"/>
    <d v="2916-03-31T00:00:00"/>
    <x v="205"/>
    <x v="0"/>
    <s v="I"/>
    <n v="280"/>
    <n v="0"/>
    <n v="280"/>
    <n v="0"/>
    <n v="0"/>
  </r>
  <r>
    <n v="2461"/>
    <d v="2916-03-31T00:00:00"/>
    <x v="206"/>
    <x v="0"/>
    <s v="T"/>
    <n v="700"/>
    <n v="1700"/>
    <n v="1800"/>
    <n v="600"/>
    <n v="408540.00000000006"/>
  </r>
  <r>
    <n v="2462"/>
    <d v="2916-03-31T00:00:00"/>
    <x v="207"/>
    <x v="0"/>
    <s v="I"/>
    <n v="255"/>
    <n v="0"/>
    <n v="12"/>
    <n v="243"/>
    <n v="15916498.785"/>
  </r>
  <r>
    <n v="2463"/>
    <d v="2916-03-31T00:00:00"/>
    <x v="208"/>
    <x v="0"/>
    <s v="O"/>
    <n v="19"/>
    <n v="200"/>
    <n v="129"/>
    <n v="90"/>
    <n v="7501049.8199999994"/>
  </r>
  <r>
    <n v="2464"/>
    <d v="2916-03-31T00:00:00"/>
    <x v="209"/>
    <x v="0"/>
    <s v="U"/>
    <n v="51"/>
    <n v="86"/>
    <n v="30"/>
    <n v="107"/>
    <n v="3627299.7859999998"/>
  </r>
  <r>
    <n v="2465"/>
    <d v="2916-03-31T00:00:00"/>
    <x v="210"/>
    <x v="0"/>
    <s v="N"/>
    <n v="1230"/>
    <n v="1000"/>
    <n v="960"/>
    <n v="1270"/>
    <n v="16404971.000000002"/>
  </r>
  <r>
    <n v="2466"/>
    <d v="2916-03-31T00:00:00"/>
    <x v="211"/>
    <x v="0"/>
    <s v="I"/>
    <n v="102"/>
    <n v="182"/>
    <n v="178"/>
    <n v="106"/>
    <n v="4027947"/>
  </r>
  <r>
    <n v="2467"/>
    <d v="2916-03-31T00:00:00"/>
    <x v="212"/>
    <x v="0"/>
    <s v="T"/>
    <n v="0"/>
    <n v="750"/>
    <n v="610"/>
    <n v="140"/>
    <n v="3080000"/>
  </r>
  <r>
    <n v="2468"/>
    <d v="2916-03-31T00:00:00"/>
    <x v="213"/>
    <x v="0"/>
    <s v="I"/>
    <n v="10"/>
    <n v="0"/>
    <n v="0"/>
    <n v="10"/>
    <n v="12483189.950000001"/>
  </r>
  <r>
    <n v="2469"/>
    <d v="2916-03-31T00:00:00"/>
    <x v="753"/>
    <x v="0"/>
    <s v="T"/>
    <n v="0"/>
    <n v="300"/>
    <n v="300"/>
    <n v="0"/>
    <n v="0"/>
  </r>
  <r>
    <n v="2470"/>
    <d v="2916-03-31T00:00:00"/>
    <x v="214"/>
    <x v="0"/>
    <s v="I"/>
    <n v="3"/>
    <n v="0"/>
    <n v="0"/>
    <n v="3"/>
    <n v="369600.00000000006"/>
  </r>
  <r>
    <n v="2471"/>
    <d v="2916-03-31T00:00:00"/>
    <x v="754"/>
    <x v="0"/>
    <s v="T"/>
    <n v="0"/>
    <n v="1200"/>
    <n v="330"/>
    <n v="870"/>
    <n v="364530.87000000005"/>
  </r>
  <r>
    <n v="2472"/>
    <d v="2916-03-31T00:00:00"/>
    <x v="219"/>
    <x v="0"/>
    <s v="I"/>
    <n v="80"/>
    <n v="0"/>
    <n v="80"/>
    <n v="0"/>
    <n v="0"/>
  </r>
  <r>
    <n v="2473"/>
    <d v="2916-03-31T00:00:00"/>
    <x v="220"/>
    <x v="0"/>
    <s v="I"/>
    <n v="3050"/>
    <n v="0"/>
    <n v="1730"/>
    <n v="1320"/>
    <n v="20647440.000000004"/>
  </r>
  <r>
    <n v="2474"/>
    <d v="2916-03-31T00:00:00"/>
    <x v="221"/>
    <x v="0"/>
    <s v="U"/>
    <n v="10"/>
    <n v="0"/>
    <n v="0"/>
    <n v="10"/>
    <n v="64900.000000000007"/>
  </r>
  <r>
    <n v="2475"/>
    <d v="2916-03-31T00:00:00"/>
    <x v="222"/>
    <x v="0"/>
    <s v="T"/>
    <n v="78"/>
    <n v="0"/>
    <n v="0"/>
    <n v="78"/>
    <n v="765765"/>
  </r>
  <r>
    <n v="2476"/>
    <d v="2916-03-31T00:00:00"/>
    <x v="223"/>
    <x v="0"/>
    <s v="S"/>
    <n v="2"/>
    <n v="0"/>
    <n v="0"/>
    <n v="2"/>
    <n v="148500"/>
  </r>
  <r>
    <n v="2477"/>
    <d v="2916-03-31T00:00:00"/>
    <x v="227"/>
    <x v="0"/>
    <s v="T"/>
    <n v="36200"/>
    <n v="0"/>
    <n v="16100"/>
    <n v="20100"/>
    <n v="1702470"/>
  </r>
  <r>
    <n v="2478"/>
    <d v="2916-03-31T00:00:00"/>
    <x v="228"/>
    <x v="0"/>
    <s v="T"/>
    <n v="3540"/>
    <n v="0"/>
    <n v="940"/>
    <n v="2600"/>
    <n v="17160000.000000004"/>
  </r>
  <r>
    <n v="2479"/>
    <d v="2916-03-31T00:00:00"/>
    <x v="229"/>
    <x v="0"/>
    <s v="T"/>
    <n v="660"/>
    <n v="0"/>
    <n v="630"/>
    <n v="30"/>
    <n v="85109.97"/>
  </r>
  <r>
    <n v="2480"/>
    <d v="2916-03-31T00:00:00"/>
    <x v="818"/>
    <x v="0"/>
    <s v="I"/>
    <n v="0"/>
    <n v="25"/>
    <n v="25"/>
    <n v="0"/>
    <n v="0"/>
  </r>
  <r>
    <n v="2481"/>
    <d v="2916-03-31T00:00:00"/>
    <x v="230"/>
    <x v="0"/>
    <s v="I"/>
    <n v="50"/>
    <n v="0"/>
    <n v="0"/>
    <n v="50"/>
    <n v="5445000.0000000009"/>
  </r>
  <r>
    <n v="2482"/>
    <d v="2916-03-31T00:00:00"/>
    <x v="231"/>
    <x v="0"/>
    <s v="I"/>
    <n v="1090"/>
    <n v="300"/>
    <n v="940"/>
    <n v="450"/>
    <n v="32400225"/>
  </r>
  <r>
    <n v="2483"/>
    <d v="2916-03-31T00:00:00"/>
    <x v="232"/>
    <x v="0"/>
    <s v="T"/>
    <n v="2500"/>
    <n v="0"/>
    <n v="800"/>
    <n v="1700"/>
    <n v="491810"/>
  </r>
  <r>
    <n v="2484"/>
    <d v="2916-03-31T00:00:00"/>
    <x v="233"/>
    <x v="0"/>
    <s v="T"/>
    <n v="1900"/>
    <n v="0"/>
    <n v="0"/>
    <n v="1900"/>
    <n v="1290094.3"/>
  </r>
  <r>
    <n v="2485"/>
    <d v="2916-03-31T00:00:00"/>
    <x v="234"/>
    <x v="0"/>
    <s v="I"/>
    <n v="426"/>
    <n v="0"/>
    <n v="65"/>
    <n v="361"/>
    <n v="336343700.00000006"/>
  </r>
  <r>
    <n v="2486"/>
    <d v="2916-03-31T00:00:00"/>
    <x v="235"/>
    <x v="0"/>
    <s v="I"/>
    <n v="620"/>
    <n v="0"/>
    <n v="170"/>
    <n v="450"/>
    <n v="86625000.000000015"/>
  </r>
  <r>
    <n v="2487"/>
    <d v="2916-03-31T00:00:00"/>
    <x v="236"/>
    <x v="0"/>
    <s v="I"/>
    <n v="2875"/>
    <n v="2000"/>
    <n v="2300"/>
    <n v="2575"/>
    <n v="8752425.0000000019"/>
  </r>
  <r>
    <n v="2488"/>
    <d v="2916-03-31T00:00:00"/>
    <x v="237"/>
    <x v="0"/>
    <s v="T"/>
    <n v="2100"/>
    <n v="0"/>
    <n v="300"/>
    <n v="1800"/>
    <n v="7120792.8000000007"/>
  </r>
  <r>
    <n v="2489"/>
    <d v="2916-03-31T00:00:00"/>
    <x v="238"/>
    <x v="0"/>
    <s v="T"/>
    <n v="10270"/>
    <n v="0"/>
    <n v="50"/>
    <n v="10220"/>
    <n v="573342"/>
  </r>
  <r>
    <n v="2490"/>
    <d v="2916-03-31T00:00:00"/>
    <x v="239"/>
    <x v="0"/>
    <s v="T"/>
    <n v="2300"/>
    <n v="0"/>
    <n v="600"/>
    <n v="1700"/>
    <n v="450501.70000000007"/>
  </r>
  <r>
    <n v="2491"/>
    <d v="2916-03-31T00:00:00"/>
    <x v="240"/>
    <x v="0"/>
    <s v="T"/>
    <n v="0"/>
    <n v="0"/>
    <n v="0"/>
    <n v="0"/>
    <n v="0"/>
  </r>
  <r>
    <n v="2492"/>
    <d v="2916-03-31T00:00:00"/>
    <x v="241"/>
    <x v="0"/>
    <s v="T"/>
    <n v="0"/>
    <n v="0"/>
    <n v="0"/>
    <n v="0"/>
    <n v="0"/>
  </r>
  <r>
    <n v="2493"/>
    <d v="2916-03-31T00:00:00"/>
    <x v="242"/>
    <x v="0"/>
    <s v="T"/>
    <n v="450"/>
    <n v="0"/>
    <n v="0"/>
    <n v="450"/>
    <n v="193500.45000000004"/>
  </r>
  <r>
    <n v="2494"/>
    <d v="2916-03-31T00:00:00"/>
    <x v="243"/>
    <x v="0"/>
    <s v="T"/>
    <n v="0"/>
    <n v="500"/>
    <n v="500"/>
    <n v="0"/>
    <n v="0"/>
  </r>
  <r>
    <n v="2495"/>
    <d v="2916-03-31T00:00:00"/>
    <x v="244"/>
    <x v="0"/>
    <s v="T"/>
    <n v="14040"/>
    <n v="18720"/>
    <n v="19440"/>
    <n v="13320"/>
    <n v="468419604.84000003"/>
  </r>
  <r>
    <n v="2496"/>
    <d v="2916-03-31T00:00:00"/>
    <x v="245"/>
    <x v="0"/>
    <s v="T"/>
    <n v="2250"/>
    <n v="0"/>
    <n v="0"/>
    <n v="2250"/>
    <n v="697504.5"/>
  </r>
  <r>
    <n v="2497"/>
    <d v="2916-03-31T00:00:00"/>
    <x v="246"/>
    <x v="0"/>
    <s v="T"/>
    <n v="120"/>
    <n v="0"/>
    <n v="0"/>
    <n v="120"/>
    <n v="235752.00000000003"/>
  </r>
  <r>
    <n v="2498"/>
    <d v="2916-03-31T00:00:00"/>
    <x v="247"/>
    <x v="0"/>
    <s v="I"/>
    <n v="92"/>
    <n v="0"/>
    <n v="92"/>
    <n v="0"/>
    <n v="0"/>
  </r>
  <r>
    <n v="2499"/>
    <d v="2916-03-31T00:00:00"/>
    <x v="248"/>
    <x v="0"/>
    <s v="T"/>
    <n v="18000"/>
    <n v="0"/>
    <n v="0"/>
    <n v="18000"/>
    <n v="495000.00000000006"/>
  </r>
  <r>
    <n v="2500"/>
    <d v="2916-03-31T00:00:00"/>
    <x v="249"/>
    <x v="0"/>
    <s v="I"/>
    <n v="0"/>
    <n v="50"/>
    <n v="50"/>
    <n v="0"/>
    <n v="0"/>
  </r>
  <r>
    <n v="2501"/>
    <d v="2916-03-31T00:00:00"/>
    <x v="250"/>
    <x v="0"/>
    <s v="T"/>
    <n v="40"/>
    <n v="0"/>
    <n v="0"/>
    <n v="40"/>
    <n v="246400.00000000003"/>
  </r>
  <r>
    <n v="2502"/>
    <d v="2916-03-31T00:00:00"/>
    <x v="251"/>
    <x v="0"/>
    <s v="T"/>
    <n v="20"/>
    <n v="0"/>
    <n v="0"/>
    <n v="20"/>
    <n v="47520"/>
  </r>
  <r>
    <n v="2503"/>
    <d v="2916-03-31T00:00:00"/>
    <x v="755"/>
    <x v="0"/>
    <s v="I"/>
    <n v="3"/>
    <n v="13"/>
    <n v="13"/>
    <n v="3"/>
    <n v="1650000"/>
  </r>
  <r>
    <n v="2504"/>
    <d v="2916-03-31T00:00:00"/>
    <x v="253"/>
    <x v="0"/>
    <s v="I"/>
    <n v="20"/>
    <n v="0"/>
    <n v="0"/>
    <n v="20"/>
    <n v="1666659.9400000004"/>
  </r>
  <r>
    <n v="2505"/>
    <d v="2916-03-31T00:00:00"/>
    <x v="254"/>
    <x v="0"/>
    <s v="T"/>
    <n v="2900"/>
    <n v="5600"/>
    <n v="3500"/>
    <n v="5000"/>
    <n v="478500"/>
  </r>
  <r>
    <n v="2506"/>
    <d v="2916-03-31T00:00:00"/>
    <x v="255"/>
    <x v="0"/>
    <s v="T"/>
    <n v="3400"/>
    <n v="0"/>
    <n v="1200"/>
    <n v="2200"/>
    <n v="130680.00000000001"/>
  </r>
  <r>
    <n v="2507"/>
    <d v="2916-03-31T00:00:00"/>
    <x v="256"/>
    <x v="0"/>
    <s v="T"/>
    <n v="7500"/>
    <n v="3600"/>
    <n v="2300"/>
    <n v="8800"/>
    <n v="609840.00000000012"/>
  </r>
  <r>
    <n v="2508"/>
    <d v="2916-03-31T00:00:00"/>
    <x v="257"/>
    <x v="0"/>
    <s v="T"/>
    <n v="1652"/>
    <n v="756"/>
    <n v="308"/>
    <n v="2100"/>
    <n v="12180630"/>
  </r>
  <r>
    <n v="2509"/>
    <d v="2916-03-31T00:00:00"/>
    <x v="258"/>
    <x v="0"/>
    <s v="T"/>
    <n v="0"/>
    <n v="2100"/>
    <n v="2100"/>
    <n v="0"/>
    <n v="0"/>
  </r>
  <r>
    <n v="2510"/>
    <d v="2916-03-31T00:00:00"/>
    <x v="259"/>
    <x v="0"/>
    <s v="T"/>
    <n v="1600"/>
    <n v="0"/>
    <n v="1200"/>
    <n v="400"/>
    <n v="14520.000000000002"/>
  </r>
  <r>
    <n v="2511"/>
    <d v="2916-03-31T00:00:00"/>
    <x v="260"/>
    <x v="0"/>
    <s v="I"/>
    <n v="0"/>
    <n v="3"/>
    <n v="0"/>
    <n v="3"/>
    <n v="825000"/>
  </r>
  <r>
    <n v="2512"/>
    <d v="2916-03-31T00:00:00"/>
    <x v="261"/>
    <x v="0"/>
    <s v="I"/>
    <n v="324"/>
    <n v="215"/>
    <n v="455"/>
    <n v="84"/>
    <n v="10752033.600000001"/>
  </r>
  <r>
    <n v="2513"/>
    <d v="2916-03-31T00:00:00"/>
    <x v="262"/>
    <x v="0"/>
    <s v="T"/>
    <n v="30"/>
    <n v="0"/>
    <n v="0"/>
    <n v="30"/>
    <n v="79662"/>
  </r>
  <r>
    <n v="2514"/>
    <d v="2916-03-31T00:00:00"/>
    <x v="756"/>
    <x v="0"/>
    <s v="T"/>
    <n v="2460"/>
    <n v="0"/>
    <n v="2460"/>
    <n v="0"/>
    <n v="0"/>
  </r>
  <r>
    <n v="2515"/>
    <d v="2916-03-31T00:00:00"/>
    <x v="263"/>
    <x v="0"/>
    <s v="I"/>
    <n v="20"/>
    <n v="0"/>
    <n v="0"/>
    <n v="20"/>
    <n v="2553339.8000000003"/>
  </r>
  <r>
    <n v="2516"/>
    <d v="2916-03-31T00:00:00"/>
    <x v="264"/>
    <x v="0"/>
    <s v="T"/>
    <n v="300"/>
    <n v="700"/>
    <n v="200"/>
    <n v="800"/>
    <n v="2933603.2"/>
  </r>
  <r>
    <n v="2517"/>
    <d v="2916-03-31T00:00:00"/>
    <x v="265"/>
    <x v="0"/>
    <s v="T"/>
    <n v="210"/>
    <n v="300"/>
    <n v="0"/>
    <n v="510"/>
    <n v="1870374"/>
  </r>
  <r>
    <n v="2518"/>
    <d v="2916-03-31T00:00:00"/>
    <x v="266"/>
    <x v="0"/>
    <s v="I"/>
    <n v="24"/>
    <n v="0"/>
    <n v="24"/>
    <n v="0"/>
    <n v="0"/>
  </r>
  <r>
    <n v="2519"/>
    <d v="2916-03-31T00:00:00"/>
    <x v="819"/>
    <x v="0"/>
    <s v="T"/>
    <n v="0"/>
    <n v="300"/>
    <n v="180"/>
    <n v="120"/>
    <n v="429000.00000000006"/>
  </r>
  <r>
    <n v="2520"/>
    <d v="2916-03-31T00:00:00"/>
    <x v="267"/>
    <x v="0"/>
    <s v="T"/>
    <n v="42000"/>
    <n v="0"/>
    <n v="7000"/>
    <n v="35000"/>
    <n v="9394000.0000000019"/>
  </r>
  <r>
    <n v="2521"/>
    <d v="2916-03-31T00:00:00"/>
    <x v="269"/>
    <x v="0"/>
    <s v="I"/>
    <n v="30"/>
    <n v="150"/>
    <n v="180"/>
    <n v="0"/>
    <n v="0"/>
  </r>
  <r>
    <n v="2522"/>
    <d v="2916-03-31T00:00:00"/>
    <x v="270"/>
    <x v="0"/>
    <s v="I"/>
    <n v="129"/>
    <n v="0"/>
    <n v="15"/>
    <n v="114"/>
    <n v="9025038"/>
  </r>
  <r>
    <n v="2523"/>
    <d v="2916-03-31T00:00:00"/>
    <x v="271"/>
    <x v="0"/>
    <s v="I"/>
    <n v="62"/>
    <n v="0"/>
    <n v="15"/>
    <n v="47"/>
    <n v="4582481.2"/>
  </r>
  <r>
    <n v="2524"/>
    <d v="2916-03-31T00:00:00"/>
    <x v="272"/>
    <x v="0"/>
    <s v="I"/>
    <n v="14"/>
    <n v="0"/>
    <n v="14"/>
    <n v="0"/>
    <n v="0"/>
  </r>
  <r>
    <n v="2525"/>
    <d v="2916-03-31T00:00:00"/>
    <x v="274"/>
    <x v="0"/>
    <s v="U"/>
    <n v="2219"/>
    <n v="0"/>
    <n v="3"/>
    <n v="2216"/>
    <n v="6878907.2000000002"/>
  </r>
  <r>
    <n v="2526"/>
    <d v="2916-03-31T00:00:00"/>
    <x v="275"/>
    <x v="0"/>
    <s v="U"/>
    <n v="28"/>
    <n v="0"/>
    <n v="7"/>
    <n v="21"/>
    <n v="58766.400000000001"/>
  </r>
  <r>
    <n v="2527"/>
    <d v="2916-03-31T00:00:00"/>
    <x v="276"/>
    <x v="0"/>
    <s v="T"/>
    <n v="5550"/>
    <n v="5000"/>
    <n v="5700"/>
    <n v="4850"/>
    <n v="26189515.000000004"/>
  </r>
  <r>
    <n v="2528"/>
    <d v="2916-03-31T00:00:00"/>
    <x v="277"/>
    <x v="0"/>
    <s v="T"/>
    <n v="1570"/>
    <n v="0"/>
    <n v="300"/>
    <n v="1270"/>
    <n v="2119626.19"/>
  </r>
  <r>
    <n v="2529"/>
    <d v="2916-03-31T00:00:00"/>
    <x v="278"/>
    <x v="0"/>
    <s v="T"/>
    <n v="2300"/>
    <n v="0"/>
    <n v="400"/>
    <n v="1900"/>
    <n v="5603101.9000000004"/>
  </r>
  <r>
    <n v="2530"/>
    <d v="2916-03-31T00:00:00"/>
    <x v="279"/>
    <x v="0"/>
    <s v="S"/>
    <n v="106"/>
    <n v="0"/>
    <n v="50"/>
    <n v="56"/>
    <n v="195949.60000000003"/>
  </r>
  <r>
    <n v="2531"/>
    <d v="2916-03-31T00:00:00"/>
    <x v="281"/>
    <x v="0"/>
    <s v="T"/>
    <n v="900"/>
    <n v="1000"/>
    <n v="1900"/>
    <n v="0"/>
    <n v="0"/>
  </r>
  <r>
    <n v="2532"/>
    <d v="2916-03-31T00:00:00"/>
    <x v="283"/>
    <x v="0"/>
    <s v="S"/>
    <n v="210"/>
    <n v="400"/>
    <n v="321"/>
    <n v="289"/>
    <n v="11560115.6"/>
  </r>
  <r>
    <n v="2533"/>
    <d v="2916-03-31T00:00:00"/>
    <x v="284"/>
    <x v="0"/>
    <s v="N"/>
    <n v="3"/>
    <n v="0"/>
    <n v="0"/>
    <n v="3"/>
    <n v="90585.000000000015"/>
  </r>
  <r>
    <n v="2534"/>
    <d v="2916-03-31T00:00:00"/>
    <x v="285"/>
    <x v="0"/>
    <s v="I"/>
    <n v="11"/>
    <n v="0"/>
    <n v="11"/>
    <n v="0"/>
    <n v="0"/>
  </r>
  <r>
    <n v="2535"/>
    <d v="2916-03-31T00:00:00"/>
    <x v="286"/>
    <x v="0"/>
    <s v="T"/>
    <n v="4500"/>
    <n v="0"/>
    <n v="4500"/>
    <n v="0"/>
    <n v="0"/>
  </r>
  <r>
    <n v="2536"/>
    <d v="2916-03-31T00:00:00"/>
    <x v="287"/>
    <x v="0"/>
    <s v="I"/>
    <n v="80"/>
    <n v="0"/>
    <n v="76"/>
    <n v="4"/>
    <n v="822800.00000000012"/>
  </r>
  <r>
    <n v="2537"/>
    <d v="2916-03-31T00:00:00"/>
    <x v="288"/>
    <x v="0"/>
    <s v="I"/>
    <n v="5848"/>
    <n v="0"/>
    <n v="1400"/>
    <n v="4448"/>
    <n v="190819200"/>
  </r>
  <r>
    <n v="2538"/>
    <d v="2916-03-31T00:00:00"/>
    <x v="289"/>
    <x v="0"/>
    <s v="I"/>
    <n v="2705"/>
    <n v="0"/>
    <n v="2700"/>
    <n v="5"/>
    <n v="220000"/>
  </r>
  <r>
    <n v="2539"/>
    <d v="2916-03-31T00:00:00"/>
    <x v="290"/>
    <x v="0"/>
    <s v="T"/>
    <n v="1100"/>
    <n v="0"/>
    <n v="1100"/>
    <n v="0"/>
    <n v="0"/>
  </r>
  <r>
    <n v="2540"/>
    <d v="2916-03-31T00:00:00"/>
    <x v="291"/>
    <x v="0"/>
    <s v="T"/>
    <n v="0"/>
    <n v="1100"/>
    <n v="1100"/>
    <n v="0"/>
    <n v="0"/>
  </r>
  <r>
    <n v="2541"/>
    <d v="2916-03-31T00:00:00"/>
    <x v="292"/>
    <x v="0"/>
    <s v="T"/>
    <n v="710"/>
    <n v="1500"/>
    <n v="1060"/>
    <n v="1150"/>
    <n v="339250230"/>
  </r>
  <r>
    <n v="2542"/>
    <d v="2916-03-31T00:00:00"/>
    <x v="293"/>
    <x v="0"/>
    <s v="I"/>
    <n v="43"/>
    <n v="50"/>
    <n v="40"/>
    <n v="53"/>
    <n v="80559989.400000006"/>
  </r>
  <r>
    <n v="2543"/>
    <d v="2916-03-31T00:00:00"/>
    <x v="294"/>
    <x v="0"/>
    <s v="I"/>
    <n v="0"/>
    <n v="60"/>
    <n v="10"/>
    <n v="50"/>
    <n v="25499980"/>
  </r>
  <r>
    <n v="2544"/>
    <d v="2916-03-31T00:00:00"/>
    <x v="295"/>
    <x v="0"/>
    <s v="T"/>
    <n v="5400"/>
    <n v="0"/>
    <n v="1000"/>
    <n v="4400"/>
    <n v="285995.60000000003"/>
  </r>
  <r>
    <n v="2545"/>
    <d v="2916-03-31T00:00:00"/>
    <x v="297"/>
    <x v="0"/>
    <s v="T"/>
    <n v="3000"/>
    <n v="0"/>
    <n v="3000"/>
    <n v="0"/>
    <n v="0"/>
  </r>
  <r>
    <n v="2546"/>
    <d v="2916-03-31T00:00:00"/>
    <x v="298"/>
    <x v="0"/>
    <s v="I"/>
    <n v="28"/>
    <n v="0"/>
    <n v="28"/>
    <n v="0"/>
    <n v="0"/>
  </r>
  <r>
    <n v="2547"/>
    <d v="2916-03-31T00:00:00"/>
    <x v="299"/>
    <x v="0"/>
    <s v="I"/>
    <n v="100"/>
    <n v="0"/>
    <n v="0"/>
    <n v="100"/>
    <n v="900020.00000000012"/>
  </r>
  <r>
    <n v="2548"/>
    <d v="2916-03-31T00:00:00"/>
    <x v="300"/>
    <x v="0"/>
    <s v="I"/>
    <n v="120"/>
    <n v="0"/>
    <n v="0"/>
    <n v="120"/>
    <n v="1200012"/>
  </r>
  <r>
    <n v="2549"/>
    <d v="2916-03-31T00:00:00"/>
    <x v="301"/>
    <x v="0"/>
    <s v="I"/>
    <n v="20"/>
    <n v="100"/>
    <n v="20"/>
    <n v="100"/>
    <n v="1000010"/>
  </r>
  <r>
    <n v="2550"/>
    <d v="2916-03-31T00:00:00"/>
    <x v="302"/>
    <x v="0"/>
    <s v="I"/>
    <n v="70"/>
    <n v="0"/>
    <n v="40"/>
    <n v="30"/>
    <n v="275022.00000000006"/>
  </r>
  <r>
    <n v="2551"/>
    <d v="2916-03-31T00:00:00"/>
    <x v="304"/>
    <x v="0"/>
    <s v="T"/>
    <n v="750"/>
    <n v="2000"/>
    <n v="1300"/>
    <n v="1450"/>
    <n v="1006445"/>
  </r>
  <r>
    <n v="2552"/>
    <d v="2916-03-31T00:00:00"/>
    <x v="305"/>
    <x v="0"/>
    <s v="T"/>
    <n v="2050"/>
    <n v="0"/>
    <n v="100"/>
    <n v="1950"/>
    <n v="725010"/>
  </r>
  <r>
    <n v="2553"/>
    <d v="2916-03-31T00:00:00"/>
    <x v="306"/>
    <x v="0"/>
    <s v="T"/>
    <n v="1600"/>
    <n v="0"/>
    <n v="100"/>
    <n v="1500"/>
    <n v="1062039"/>
  </r>
  <r>
    <n v="2554"/>
    <d v="2916-03-31T00:00:00"/>
    <x v="307"/>
    <x v="0"/>
    <s v="T"/>
    <n v="480"/>
    <n v="0"/>
    <n v="210"/>
    <n v="270"/>
    <n v="2079000.0000000002"/>
  </r>
  <r>
    <n v="2555"/>
    <d v="2916-03-31T00:00:00"/>
    <x v="308"/>
    <x v="0"/>
    <s v="I"/>
    <n v="0"/>
    <n v="3360"/>
    <n v="1728"/>
    <n v="1632"/>
    <n v="12729763.200000001"/>
  </r>
  <r>
    <n v="2556"/>
    <d v="2916-03-31T00:00:00"/>
    <x v="309"/>
    <x v="0"/>
    <s v="T"/>
    <n v="10100"/>
    <n v="0"/>
    <n v="300"/>
    <n v="9800"/>
    <n v="689920"/>
  </r>
  <r>
    <n v="2557"/>
    <d v="2916-03-31T00:00:00"/>
    <x v="310"/>
    <x v="0"/>
    <s v="I"/>
    <n v="11"/>
    <n v="0"/>
    <n v="0"/>
    <n v="11"/>
    <n v="100054.90000000002"/>
  </r>
  <r>
    <n v="2558"/>
    <d v="2916-03-31T00:00:00"/>
    <x v="311"/>
    <x v="0"/>
    <s v="T"/>
    <n v="0"/>
    <n v="1500"/>
    <n v="1500"/>
    <n v="0"/>
    <n v="0"/>
  </r>
  <r>
    <n v="2559"/>
    <d v="2916-03-31T00:00:00"/>
    <x v="312"/>
    <x v="0"/>
    <s v="T"/>
    <n v="0"/>
    <n v="1500"/>
    <n v="1500"/>
    <n v="0"/>
    <n v="0"/>
  </r>
  <r>
    <n v="2560"/>
    <d v="2916-03-31T00:00:00"/>
    <x v="313"/>
    <x v="0"/>
    <s v="T"/>
    <n v="30900"/>
    <n v="0"/>
    <n v="15200"/>
    <n v="15700"/>
    <n v="967120.00000000012"/>
  </r>
  <r>
    <n v="2561"/>
    <d v="2916-03-31T00:00:00"/>
    <x v="314"/>
    <x v="0"/>
    <s v="T"/>
    <n v="16100"/>
    <n v="15000"/>
    <n v="9200"/>
    <n v="21900"/>
    <n v="1752065.7000000004"/>
  </r>
  <r>
    <n v="2562"/>
    <d v="2916-03-31T00:00:00"/>
    <x v="315"/>
    <x v="0"/>
    <s v="T"/>
    <n v="7600"/>
    <n v="0"/>
    <n v="4200"/>
    <n v="3400"/>
    <n v="474980.00000000006"/>
  </r>
  <r>
    <n v="2563"/>
    <d v="2916-03-31T00:00:00"/>
    <x v="757"/>
    <x v="0"/>
    <s v="T"/>
    <n v="270"/>
    <n v="420"/>
    <n v="390"/>
    <n v="300"/>
    <n v="360000.30000000005"/>
  </r>
  <r>
    <n v="2564"/>
    <d v="2916-03-31T00:00:00"/>
    <x v="758"/>
    <x v="0"/>
    <s v="T"/>
    <n v="0"/>
    <n v="320"/>
    <n v="140"/>
    <n v="180"/>
    <n v="2650319.1000000006"/>
  </r>
  <r>
    <n v="2565"/>
    <d v="2916-03-31T00:00:00"/>
    <x v="317"/>
    <x v="0"/>
    <s v="T"/>
    <n v="350"/>
    <n v="0"/>
    <n v="100"/>
    <n v="250"/>
    <n v="75075"/>
  </r>
  <r>
    <n v="2566"/>
    <d v="2916-03-31T00:00:00"/>
    <x v="318"/>
    <x v="0"/>
    <s v="T"/>
    <n v="300"/>
    <n v="0"/>
    <n v="100"/>
    <n v="200"/>
    <n v="132800.80000000002"/>
  </r>
  <r>
    <n v="2567"/>
    <d v="2916-03-31T00:00:00"/>
    <x v="319"/>
    <x v="0"/>
    <s v="I"/>
    <n v="0"/>
    <n v="9996"/>
    <n v="5512"/>
    <n v="4484"/>
    <n v="10313648.400000002"/>
  </r>
  <r>
    <n v="2568"/>
    <d v="2916-03-31T00:00:00"/>
    <x v="320"/>
    <x v="0"/>
    <s v="U"/>
    <n v="4"/>
    <n v="0"/>
    <n v="4"/>
    <n v="0"/>
    <n v="0"/>
  </r>
  <r>
    <n v="2569"/>
    <d v="2916-03-31T00:00:00"/>
    <x v="824"/>
    <x v="0"/>
    <s v="I"/>
    <n v="0"/>
    <n v="10"/>
    <n v="7"/>
    <n v="3"/>
    <n v="147659.98500000002"/>
  </r>
  <r>
    <n v="2570"/>
    <d v="2916-03-31T00:00:00"/>
    <x v="321"/>
    <x v="0"/>
    <s v="T"/>
    <n v="0"/>
    <n v="0"/>
    <n v="0"/>
    <n v="0"/>
    <n v="0"/>
  </r>
  <r>
    <n v="2571"/>
    <d v="2916-03-31T00:00:00"/>
    <x v="322"/>
    <x v="0"/>
    <s v="T"/>
    <n v="500"/>
    <n v="0"/>
    <n v="500"/>
    <n v="0"/>
    <n v="0"/>
  </r>
  <r>
    <n v="2572"/>
    <d v="2916-03-31T00:00:00"/>
    <x v="323"/>
    <x v="0"/>
    <s v="T"/>
    <n v="5140"/>
    <n v="0"/>
    <n v="200"/>
    <n v="4940"/>
    <n v="907478.00000000012"/>
  </r>
  <r>
    <n v="2573"/>
    <d v="2916-03-31T00:00:00"/>
    <x v="324"/>
    <x v="0"/>
    <s v="T"/>
    <n v="0"/>
    <n v="6000"/>
    <n v="6000"/>
    <n v="0"/>
    <n v="0"/>
  </r>
  <r>
    <n v="2574"/>
    <d v="2916-03-31T00:00:00"/>
    <x v="325"/>
    <x v="0"/>
    <s v="M"/>
    <n v="200"/>
    <n v="0"/>
    <n v="200"/>
    <n v="0"/>
    <n v="0"/>
  </r>
  <r>
    <n v="2575"/>
    <d v="2916-03-31T00:00:00"/>
    <x v="326"/>
    <x v="0"/>
    <s v="U"/>
    <n v="1296"/>
    <n v="0"/>
    <n v="120"/>
    <n v="1176"/>
    <n v="1881605.8800000001"/>
  </r>
  <r>
    <n v="2576"/>
    <d v="2916-03-31T00:00:00"/>
    <x v="759"/>
    <x v="0"/>
    <s v="S"/>
    <n v="170"/>
    <n v="0"/>
    <n v="22"/>
    <n v="148"/>
    <n v="455840.00000000006"/>
  </r>
  <r>
    <n v="2577"/>
    <d v="2916-03-31T00:00:00"/>
    <x v="760"/>
    <x v="0"/>
    <s v="T"/>
    <n v="3000"/>
    <n v="0"/>
    <n v="2000"/>
    <n v="1000"/>
    <n v="16500"/>
  </r>
  <r>
    <n v="2578"/>
    <d v="2916-03-31T00:00:00"/>
    <x v="328"/>
    <x v="0"/>
    <s v="T"/>
    <n v="900"/>
    <n v="0"/>
    <n v="500"/>
    <n v="400"/>
    <n v="55880.000000000007"/>
  </r>
  <r>
    <n v="2579"/>
    <d v="2916-03-31T00:00:00"/>
    <x v="329"/>
    <x v="0"/>
    <s v="T"/>
    <n v="400"/>
    <n v="1000"/>
    <n v="700"/>
    <n v="700"/>
    <n v="3499996.5"/>
  </r>
  <r>
    <n v="2580"/>
    <d v="2916-03-31T00:00:00"/>
    <x v="330"/>
    <x v="0"/>
    <s v="T"/>
    <n v="600"/>
    <n v="0"/>
    <n v="600"/>
    <n v="0"/>
    <n v="0"/>
  </r>
  <r>
    <n v="2581"/>
    <d v="2916-03-31T00:00:00"/>
    <x v="331"/>
    <x v="0"/>
    <s v="I"/>
    <n v="94"/>
    <n v="50"/>
    <n v="24"/>
    <n v="120"/>
    <n v="110999999.88000001"/>
  </r>
  <r>
    <n v="2582"/>
    <d v="2916-03-31T00:00:00"/>
    <x v="332"/>
    <x v="0"/>
    <s v="I"/>
    <n v="208"/>
    <n v="120"/>
    <n v="168"/>
    <n v="160"/>
    <n v="295999999.68000001"/>
  </r>
  <r>
    <n v="2583"/>
    <d v="2916-03-31T00:00:00"/>
    <x v="333"/>
    <x v="0"/>
    <s v="T"/>
    <n v="2900"/>
    <n v="0"/>
    <n v="1200"/>
    <n v="1700"/>
    <n v="308550.00000000006"/>
  </r>
  <r>
    <n v="2584"/>
    <d v="2916-03-31T00:00:00"/>
    <x v="334"/>
    <x v="0"/>
    <s v="S"/>
    <n v="0"/>
    <n v="170"/>
    <n v="75"/>
    <n v="95"/>
    <n v="334400.00000000006"/>
  </r>
  <r>
    <n v="2585"/>
    <d v="2916-03-31T00:00:00"/>
    <x v="335"/>
    <x v="0"/>
    <s v="T"/>
    <n v="4100"/>
    <n v="5000"/>
    <n v="5000"/>
    <n v="4100"/>
    <n v="6476360.0000000009"/>
  </r>
  <r>
    <n v="2586"/>
    <d v="2916-03-31T00:00:00"/>
    <x v="336"/>
    <x v="0"/>
    <s v="I"/>
    <n v="46"/>
    <n v="0"/>
    <n v="6"/>
    <n v="40"/>
    <n v="4400000.0000000009"/>
  </r>
  <r>
    <n v="2587"/>
    <d v="2916-03-31T00:00:00"/>
    <x v="338"/>
    <x v="0"/>
    <s v="T"/>
    <n v="29840"/>
    <n v="0"/>
    <n v="9740"/>
    <n v="20100"/>
    <n v="9507300.0000000019"/>
  </r>
  <r>
    <n v="2588"/>
    <d v="2916-03-31T00:00:00"/>
    <x v="339"/>
    <x v="0"/>
    <s v="I"/>
    <n v="168"/>
    <n v="150"/>
    <n v="275"/>
    <n v="43"/>
    <n v="3655012.9"/>
  </r>
  <r>
    <n v="2589"/>
    <d v="2916-03-31T00:00:00"/>
    <x v="340"/>
    <x v="0"/>
    <s v="T"/>
    <n v="500"/>
    <n v="0"/>
    <n v="500"/>
    <n v="0"/>
    <n v="0"/>
  </r>
  <r>
    <n v="2590"/>
    <d v="2916-03-31T00:00:00"/>
    <x v="341"/>
    <x v="0"/>
    <s v="S"/>
    <n v="1"/>
    <n v="0"/>
    <n v="0"/>
    <n v="1"/>
    <n v="17600"/>
  </r>
  <r>
    <n v="2591"/>
    <d v="2916-03-31T00:00:00"/>
    <x v="342"/>
    <x v="0"/>
    <s v="S"/>
    <n v="3"/>
    <n v="0"/>
    <n v="0"/>
    <n v="3"/>
    <n v="60060"/>
  </r>
  <r>
    <n v="2592"/>
    <d v="2916-03-31T00:00:00"/>
    <x v="825"/>
    <x v="0"/>
    <s v="I"/>
    <n v="0"/>
    <n v="1400"/>
    <n v="1400"/>
    <n v="0"/>
    <n v="0"/>
  </r>
  <r>
    <n v="2593"/>
    <d v="2916-03-31T00:00:00"/>
    <x v="762"/>
    <x v="0"/>
    <s v="S"/>
    <n v="60"/>
    <n v="0"/>
    <n v="60"/>
    <n v="0"/>
    <n v="0"/>
  </r>
  <r>
    <n v="2594"/>
    <d v="2916-03-31T00:00:00"/>
    <x v="344"/>
    <x v="0"/>
    <s v="T"/>
    <n v="20"/>
    <n v="0"/>
    <n v="0"/>
    <n v="20"/>
    <n v="286000.00000000006"/>
  </r>
  <r>
    <n v="2595"/>
    <d v="2916-03-31T00:00:00"/>
    <x v="345"/>
    <x v="0"/>
    <s v="I"/>
    <n v="697"/>
    <n v="0"/>
    <n v="317"/>
    <n v="380"/>
    <n v="142499962"/>
  </r>
  <r>
    <n v="2596"/>
    <d v="2916-03-31T00:00:00"/>
    <x v="346"/>
    <x v="0"/>
    <s v="I"/>
    <n v="6800"/>
    <n v="0"/>
    <n v="1600"/>
    <n v="5200"/>
    <n v="426399974.00000006"/>
  </r>
  <r>
    <n v="2597"/>
    <d v="2916-03-31T00:00:00"/>
    <x v="347"/>
    <x v="0"/>
    <s v="I"/>
    <n v="241"/>
    <n v="0"/>
    <n v="55"/>
    <n v="186"/>
    <n v="193347000.00000003"/>
  </r>
  <r>
    <n v="2598"/>
    <d v="2916-03-31T00:00:00"/>
    <x v="349"/>
    <x v="0"/>
    <s v="T"/>
    <n v="2050"/>
    <n v="0"/>
    <n v="1050"/>
    <n v="1000"/>
    <n v="528000"/>
  </r>
  <r>
    <n v="2599"/>
    <d v="2916-03-31T00:00:00"/>
    <x v="350"/>
    <x v="0"/>
    <s v="I"/>
    <n v="1367"/>
    <n v="2000"/>
    <n v="1800"/>
    <n v="1567"/>
    <n v="62680626.800000004"/>
  </r>
  <r>
    <n v="2600"/>
    <d v="2916-03-31T00:00:00"/>
    <x v="352"/>
    <x v="0"/>
    <s v="S"/>
    <n v="1"/>
    <n v="0"/>
    <n v="0"/>
    <n v="1"/>
    <n v="55176.000000000007"/>
  </r>
  <r>
    <n v="2601"/>
    <d v="2916-03-31T00:00:00"/>
    <x v="353"/>
    <x v="0"/>
    <s v="I"/>
    <n v="45"/>
    <n v="0"/>
    <n v="0"/>
    <n v="45"/>
    <n v="10586812.500000002"/>
  </r>
  <r>
    <n v="2602"/>
    <d v="2916-03-31T00:00:00"/>
    <x v="354"/>
    <x v="0"/>
    <s v="I"/>
    <n v="5480"/>
    <n v="300"/>
    <n v="5721"/>
    <n v="59"/>
    <n v="49518.700000000004"/>
  </r>
  <r>
    <n v="2603"/>
    <d v="2916-03-31T00:00:00"/>
    <x v="356"/>
    <x v="0"/>
    <s v="I"/>
    <n v="155"/>
    <n v="150"/>
    <n v="100"/>
    <n v="205"/>
    <n v="21627479.5"/>
  </r>
  <r>
    <n v="2604"/>
    <d v="2916-03-31T00:00:00"/>
    <x v="357"/>
    <x v="0"/>
    <s v="T"/>
    <n v="840"/>
    <n v="0"/>
    <n v="270"/>
    <n v="570"/>
    <n v="199498.86000000002"/>
  </r>
  <r>
    <n v="2605"/>
    <d v="2916-03-31T00:00:00"/>
    <x v="763"/>
    <x v="0"/>
    <s v="T"/>
    <n v="0"/>
    <n v="0"/>
    <n v="0"/>
    <n v="0"/>
    <n v="0"/>
  </r>
  <r>
    <n v="2606"/>
    <d v="2916-03-31T00:00:00"/>
    <x v="358"/>
    <x v="0"/>
    <s v="T"/>
    <n v="60"/>
    <n v="0"/>
    <n v="60"/>
    <n v="0"/>
    <n v="0"/>
  </r>
  <r>
    <n v="2607"/>
    <d v="2916-03-31T00:00:00"/>
    <x v="360"/>
    <x v="0"/>
    <s v="I"/>
    <n v="36"/>
    <n v="0"/>
    <n v="36"/>
    <n v="0"/>
    <n v="0"/>
  </r>
  <r>
    <n v="2608"/>
    <d v="2916-03-31T00:00:00"/>
    <x v="362"/>
    <x v="0"/>
    <s v="T"/>
    <n v="200"/>
    <n v="0"/>
    <n v="200"/>
    <n v="0"/>
    <n v="0"/>
  </r>
  <r>
    <n v="2609"/>
    <d v="2916-03-31T00:00:00"/>
    <x v="363"/>
    <x v="0"/>
    <s v="I"/>
    <n v="4"/>
    <n v="60"/>
    <n v="4"/>
    <n v="60"/>
    <n v="4312506"/>
  </r>
  <r>
    <n v="2610"/>
    <d v="2916-03-31T00:00:00"/>
    <x v="364"/>
    <x v="0"/>
    <s v="I"/>
    <n v="76"/>
    <n v="100"/>
    <n v="64"/>
    <n v="112"/>
    <n v="11199988.800000001"/>
  </r>
  <r>
    <n v="2611"/>
    <d v="2916-03-31T00:00:00"/>
    <x v="365"/>
    <x v="0"/>
    <s v="T"/>
    <n v="100"/>
    <n v="0"/>
    <n v="0"/>
    <n v="100"/>
    <n v="629999.70000000007"/>
  </r>
  <r>
    <n v="2612"/>
    <d v="2916-03-31T00:00:00"/>
    <x v="366"/>
    <x v="0"/>
    <s v="I"/>
    <n v="88"/>
    <n v="32"/>
    <n v="50"/>
    <n v="70"/>
    <n v="110768174.44000001"/>
  </r>
  <r>
    <n v="2613"/>
    <d v="2916-03-31T00:00:00"/>
    <x v="367"/>
    <x v="0"/>
    <s v="I"/>
    <n v="156"/>
    <n v="0"/>
    <n v="80"/>
    <n v="76"/>
    <n v="601312987.92400002"/>
  </r>
  <r>
    <n v="2614"/>
    <d v="2916-03-31T00:00:00"/>
    <x v="368"/>
    <x v="0"/>
    <s v="I"/>
    <n v="628"/>
    <n v="480"/>
    <n v="516"/>
    <n v="592"/>
    <n v="3711840.0000000005"/>
  </r>
  <r>
    <n v="2615"/>
    <d v="2916-03-31T00:00:00"/>
    <x v="369"/>
    <x v="0"/>
    <s v="I"/>
    <n v="296"/>
    <n v="0"/>
    <n v="0"/>
    <n v="296"/>
    <n v="1790800.0000000002"/>
  </r>
  <r>
    <n v="2616"/>
    <d v="2916-03-31T00:00:00"/>
    <x v="370"/>
    <x v="0"/>
    <s v="S"/>
    <n v="2"/>
    <n v="0"/>
    <n v="2"/>
    <n v="0"/>
    <n v="0"/>
  </r>
  <r>
    <n v="2617"/>
    <d v="2916-03-31T00:00:00"/>
    <x v="371"/>
    <x v="0"/>
    <s v="I"/>
    <n v="155"/>
    <n v="300"/>
    <n v="410"/>
    <n v="45"/>
    <n v="2790018"/>
  </r>
  <r>
    <n v="2618"/>
    <d v="2916-03-31T00:00:00"/>
    <x v="372"/>
    <x v="0"/>
    <s v="I"/>
    <n v="40"/>
    <n v="0"/>
    <n v="0"/>
    <n v="40"/>
    <n v="1166660.0000000002"/>
  </r>
  <r>
    <n v="2619"/>
    <d v="2916-03-31T00:00:00"/>
    <x v="373"/>
    <x v="0"/>
    <s v="T"/>
    <n v="8450"/>
    <n v="0"/>
    <n v="300"/>
    <n v="8150"/>
    <n v="4034250.0000000005"/>
  </r>
  <r>
    <n v="2620"/>
    <d v="2916-03-31T00:00:00"/>
    <x v="374"/>
    <x v="0"/>
    <s v="T"/>
    <n v="7000"/>
    <n v="0"/>
    <n v="200"/>
    <n v="6800"/>
    <n v="2244000"/>
  </r>
  <r>
    <n v="2621"/>
    <d v="2916-03-31T00:00:00"/>
    <x v="375"/>
    <x v="0"/>
    <s v="I"/>
    <n v="2318"/>
    <n v="0"/>
    <n v="1555"/>
    <n v="763"/>
    <n v="41202076.300000004"/>
  </r>
  <r>
    <n v="2622"/>
    <d v="2916-03-31T00:00:00"/>
    <x v="376"/>
    <x v="0"/>
    <s v="I"/>
    <n v="223"/>
    <n v="0"/>
    <n v="223"/>
    <n v="0"/>
    <n v="0"/>
  </r>
  <r>
    <n v="2623"/>
    <d v="2916-03-31T00:00:00"/>
    <x v="377"/>
    <x v="0"/>
    <s v="T"/>
    <n v="3750"/>
    <n v="7350"/>
    <n v="6000"/>
    <n v="5100"/>
    <n v="35455200.000000007"/>
  </r>
  <r>
    <n v="2624"/>
    <d v="2916-03-31T00:00:00"/>
    <x v="381"/>
    <x v="0"/>
    <s v="T"/>
    <n v="0"/>
    <n v="8100"/>
    <n v="6700"/>
    <n v="1400"/>
    <n v="2351995.8000000003"/>
  </r>
  <r>
    <n v="2625"/>
    <d v="2916-03-31T00:00:00"/>
    <x v="382"/>
    <x v="0"/>
    <s v="I"/>
    <n v="1500"/>
    <n v="100"/>
    <n v="452"/>
    <n v="1148"/>
    <n v="44198000"/>
  </r>
  <r>
    <n v="2626"/>
    <d v="2916-03-31T00:00:00"/>
    <x v="383"/>
    <x v="0"/>
    <s v="I"/>
    <n v="4630"/>
    <n v="0"/>
    <n v="914"/>
    <n v="3716"/>
    <n v="72460885.200000003"/>
  </r>
  <r>
    <n v="2627"/>
    <d v="2916-03-31T00:00:00"/>
    <x v="384"/>
    <x v="0"/>
    <s v="T"/>
    <n v="24400"/>
    <n v="0"/>
    <n v="13100"/>
    <n v="11300"/>
    <n v="2311980.0000000005"/>
  </r>
  <r>
    <n v="2628"/>
    <d v="2916-03-31T00:00:00"/>
    <x v="385"/>
    <x v="0"/>
    <s v="I"/>
    <n v="992"/>
    <n v="0"/>
    <n v="189"/>
    <n v="803"/>
    <n v="66671484"/>
  </r>
  <r>
    <n v="2629"/>
    <d v="2916-03-31T00:00:00"/>
    <x v="386"/>
    <x v="0"/>
    <s v="T"/>
    <n v="0"/>
    <n v="22000"/>
    <n v="8300"/>
    <n v="13700"/>
    <n v="8695390"/>
  </r>
  <r>
    <n v="2630"/>
    <d v="2916-03-31T00:00:00"/>
    <x v="387"/>
    <x v="0"/>
    <s v="T"/>
    <n v="200"/>
    <n v="10000"/>
    <n v="9100"/>
    <n v="1100"/>
    <n v="330003.30000000005"/>
  </r>
  <r>
    <n v="2631"/>
    <d v="2916-03-31T00:00:00"/>
    <x v="388"/>
    <x v="0"/>
    <s v="I"/>
    <n v="290"/>
    <n v="0"/>
    <n v="220"/>
    <n v="70"/>
    <n v="192500"/>
  </r>
  <r>
    <n v="2632"/>
    <d v="2916-03-31T00:00:00"/>
    <x v="389"/>
    <x v="0"/>
    <s v="I"/>
    <n v="8643"/>
    <n v="3600"/>
    <n v="3484"/>
    <n v="8759"/>
    <n v="87147670.5"/>
  </r>
  <r>
    <n v="2633"/>
    <d v="2916-03-31T00:00:00"/>
    <x v="390"/>
    <x v="0"/>
    <s v="T"/>
    <n v="6100"/>
    <n v="0"/>
    <n v="6100"/>
    <n v="0"/>
    <n v="0"/>
  </r>
  <r>
    <n v="2634"/>
    <d v="2916-03-31T00:00:00"/>
    <x v="391"/>
    <x v="0"/>
    <s v="I"/>
    <n v="305"/>
    <n v="0"/>
    <n v="180"/>
    <n v="125"/>
    <n v="774950"/>
  </r>
  <r>
    <n v="2635"/>
    <d v="2916-03-31T00:00:00"/>
    <x v="392"/>
    <x v="0"/>
    <s v="I"/>
    <n v="5"/>
    <n v="0"/>
    <n v="0"/>
    <n v="5"/>
    <n v="917150.79500000004"/>
  </r>
  <r>
    <n v="2636"/>
    <d v="2916-03-31T00:00:00"/>
    <x v="393"/>
    <x v="0"/>
    <s v="I"/>
    <n v="5"/>
    <n v="0"/>
    <n v="0"/>
    <n v="5"/>
    <n v="596728.71500000008"/>
  </r>
  <r>
    <n v="2637"/>
    <d v="2916-03-31T00:00:00"/>
    <x v="394"/>
    <x v="0"/>
    <s v="T"/>
    <n v="2340"/>
    <n v="0"/>
    <n v="410"/>
    <n v="1930"/>
    <n v="7526035.0000000009"/>
  </r>
  <r>
    <n v="2638"/>
    <d v="2916-03-31T00:00:00"/>
    <x v="395"/>
    <x v="0"/>
    <s v="T"/>
    <n v="0"/>
    <n v="3000"/>
    <n v="3000"/>
    <n v="0"/>
    <n v="0"/>
  </r>
  <r>
    <n v="2639"/>
    <d v="2916-03-31T00:00:00"/>
    <x v="396"/>
    <x v="0"/>
    <s v="T"/>
    <n v="80"/>
    <n v="0"/>
    <n v="0"/>
    <n v="80"/>
    <n v="999944.00000000012"/>
  </r>
  <r>
    <n v="2640"/>
    <d v="2916-03-31T00:00:00"/>
    <x v="397"/>
    <x v="0"/>
    <s v="T"/>
    <n v="90"/>
    <n v="0"/>
    <n v="0"/>
    <n v="90"/>
    <n v="203544.00000000003"/>
  </r>
  <r>
    <n v="2641"/>
    <d v="2916-03-31T00:00:00"/>
    <x v="398"/>
    <x v="0"/>
    <s v="T"/>
    <n v="8400"/>
    <n v="16400"/>
    <n v="16500"/>
    <n v="8300"/>
    <n v="1232550"/>
  </r>
  <r>
    <n v="2642"/>
    <d v="2916-03-31T00:00:00"/>
    <x v="833"/>
    <x v="0"/>
    <s v="I"/>
    <n v="0"/>
    <n v="5"/>
    <n v="5"/>
    <n v="0"/>
    <n v="0"/>
  </r>
  <r>
    <n v="2643"/>
    <d v="2916-03-31T00:00:00"/>
    <x v="399"/>
    <x v="0"/>
    <s v="U"/>
    <n v="85"/>
    <n v="50"/>
    <n v="113"/>
    <n v="22"/>
    <n v="392040"/>
  </r>
  <r>
    <n v="2644"/>
    <d v="2916-03-31T00:00:00"/>
    <x v="401"/>
    <x v="0"/>
    <s v="T"/>
    <n v="30"/>
    <n v="0"/>
    <n v="0"/>
    <n v="30"/>
    <n v="1294260"/>
  </r>
  <r>
    <n v="2645"/>
    <d v="2916-03-31T00:00:00"/>
    <x v="402"/>
    <x v="0"/>
    <s v="I"/>
    <n v="120"/>
    <n v="146"/>
    <n v="60"/>
    <n v="206"/>
    <n v="53560082.400000006"/>
  </r>
  <r>
    <n v="2646"/>
    <d v="2916-03-31T00:00:00"/>
    <x v="403"/>
    <x v="0"/>
    <s v="T"/>
    <n v="200"/>
    <n v="0"/>
    <n v="0"/>
    <n v="200"/>
    <n v="2536164.4000000004"/>
  </r>
  <r>
    <n v="2647"/>
    <d v="2916-03-31T00:00:00"/>
    <x v="405"/>
    <x v="0"/>
    <s v="T"/>
    <n v="3250"/>
    <n v="0"/>
    <n v="1300"/>
    <n v="1950"/>
    <n v="203775.00000000003"/>
  </r>
  <r>
    <n v="2648"/>
    <d v="2916-03-31T00:00:00"/>
    <x v="406"/>
    <x v="0"/>
    <s v="T"/>
    <n v="3700"/>
    <n v="5600"/>
    <n v="3000"/>
    <n v="6300"/>
    <n v="1260012.6000000001"/>
  </r>
  <r>
    <n v="2649"/>
    <d v="2916-03-31T00:00:00"/>
    <x v="407"/>
    <x v="0"/>
    <s v="I"/>
    <n v="50"/>
    <n v="6000"/>
    <n v="5065"/>
    <n v="985"/>
    <n v="5121704.5000000009"/>
  </r>
  <r>
    <n v="2650"/>
    <d v="2916-03-31T00:00:00"/>
    <x v="408"/>
    <x v="0"/>
    <s v="I"/>
    <n v="2818"/>
    <n v="33000"/>
    <n v="34633"/>
    <n v="1185"/>
    <n v="5569855.5"/>
  </r>
  <r>
    <n v="2651"/>
    <d v="2916-03-31T00:00:00"/>
    <x v="409"/>
    <x v="0"/>
    <s v="I"/>
    <n v="1054"/>
    <n v="0"/>
    <n v="525"/>
    <n v="529"/>
    <n v="7739270.0000000009"/>
  </r>
  <r>
    <n v="2652"/>
    <d v="2916-03-31T00:00:00"/>
    <x v="410"/>
    <x v="0"/>
    <s v="I"/>
    <n v="130"/>
    <n v="1000"/>
    <n v="470"/>
    <n v="660"/>
    <n v="4613004"/>
  </r>
  <r>
    <n v="2653"/>
    <d v="2916-03-31T00:00:00"/>
    <x v="411"/>
    <x v="0"/>
    <s v="I"/>
    <n v="1160"/>
    <n v="1500"/>
    <n v="1880"/>
    <n v="780"/>
    <n v="4161300"/>
  </r>
  <r>
    <n v="2654"/>
    <d v="2916-03-31T00:00:00"/>
    <x v="412"/>
    <x v="0"/>
    <s v="U"/>
    <n v="2"/>
    <n v="46"/>
    <n v="30"/>
    <n v="18"/>
    <n v="1619996.4000000001"/>
  </r>
  <r>
    <n v="2655"/>
    <d v="2916-03-31T00:00:00"/>
    <x v="413"/>
    <x v="0"/>
    <s v="I"/>
    <n v="375"/>
    <n v="0"/>
    <n v="90"/>
    <n v="285"/>
    <n v="350549430"/>
  </r>
  <r>
    <n v="2656"/>
    <d v="2916-03-31T00:00:00"/>
    <x v="414"/>
    <x v="0"/>
    <s v="I"/>
    <n v="1"/>
    <n v="0"/>
    <n v="0"/>
    <n v="1"/>
    <n v="2033383.0000000002"/>
  </r>
  <r>
    <n v="2657"/>
    <d v="2916-03-31T00:00:00"/>
    <x v="415"/>
    <x v="0"/>
    <s v="I"/>
    <n v="2923"/>
    <n v="1090"/>
    <n v="1200"/>
    <n v="2813"/>
    <n v="26722374.800000001"/>
  </r>
  <r>
    <n v="2658"/>
    <d v="2916-03-31T00:00:00"/>
    <x v="416"/>
    <x v="0"/>
    <s v="I"/>
    <n v="15"/>
    <n v="0"/>
    <n v="15"/>
    <n v="0"/>
    <n v="0"/>
  </r>
  <r>
    <n v="2659"/>
    <d v="2916-03-31T00:00:00"/>
    <x v="873"/>
    <x v="0"/>
    <s v="I"/>
    <n v="0"/>
    <n v="250"/>
    <n v="250"/>
    <n v="0"/>
    <n v="0"/>
  </r>
  <r>
    <n v="2660"/>
    <d v="2916-03-31T00:00:00"/>
    <x v="417"/>
    <x v="0"/>
    <s v="T"/>
    <n v="70"/>
    <n v="0"/>
    <n v="0"/>
    <n v="70"/>
    <n v="621775"/>
  </r>
  <r>
    <n v="2661"/>
    <d v="2916-03-31T00:00:00"/>
    <x v="419"/>
    <x v="0"/>
    <s v="I"/>
    <n v="2"/>
    <n v="0"/>
    <n v="0"/>
    <n v="2"/>
    <n v="325987.20000000001"/>
  </r>
  <r>
    <n v="2662"/>
    <d v="2916-03-31T00:00:00"/>
    <x v="420"/>
    <x v="0"/>
    <s v="I"/>
    <n v="0"/>
    <n v="350"/>
    <n v="350"/>
    <n v="0"/>
    <n v="0"/>
  </r>
  <r>
    <n v="2663"/>
    <d v="2916-03-31T00:00:00"/>
    <x v="423"/>
    <x v="0"/>
    <s v="U"/>
    <n v="6"/>
    <n v="0"/>
    <n v="0"/>
    <n v="6"/>
    <n v="156090.00000000003"/>
  </r>
  <r>
    <n v="2664"/>
    <d v="2916-03-31T00:00:00"/>
    <x v="424"/>
    <x v="0"/>
    <s v="T"/>
    <n v="4000"/>
    <n v="0"/>
    <n v="2100"/>
    <n v="1900"/>
    <n v="190190.00000000003"/>
  </r>
  <r>
    <n v="2665"/>
    <d v="2916-03-31T00:00:00"/>
    <x v="425"/>
    <x v="0"/>
    <s v="I"/>
    <n v="610"/>
    <n v="0"/>
    <n v="610"/>
    <n v="0"/>
    <n v="0"/>
  </r>
  <r>
    <n v="2666"/>
    <d v="2916-03-31T00:00:00"/>
    <x v="764"/>
    <x v="0"/>
    <s v="T"/>
    <n v="0"/>
    <n v="600"/>
    <n v="600"/>
    <n v="0"/>
    <n v="0"/>
  </r>
  <r>
    <n v="2667"/>
    <d v="2916-03-31T00:00:00"/>
    <x v="426"/>
    <x v="0"/>
    <s v="T"/>
    <n v="2500"/>
    <n v="0"/>
    <n v="0"/>
    <n v="2500"/>
    <n v="5428500"/>
  </r>
  <r>
    <n v="2668"/>
    <d v="2916-03-31T00:00:00"/>
    <x v="428"/>
    <x v="0"/>
    <s v="I"/>
    <n v="20"/>
    <n v="0"/>
    <n v="20"/>
    <n v="0"/>
    <n v="0"/>
  </r>
  <r>
    <n v="2669"/>
    <d v="2916-03-31T00:00:00"/>
    <x v="429"/>
    <x v="0"/>
    <s v="I"/>
    <n v="0"/>
    <n v="8"/>
    <n v="8"/>
    <n v="0"/>
    <n v="0"/>
  </r>
  <r>
    <n v="2670"/>
    <d v="2916-03-31T00:00:00"/>
    <x v="430"/>
    <x v="0"/>
    <s v="T"/>
    <n v="1020"/>
    <n v="0"/>
    <n v="630"/>
    <n v="390"/>
    <n v="160017"/>
  </r>
  <r>
    <n v="2671"/>
    <d v="2916-03-31T00:00:00"/>
    <x v="431"/>
    <x v="0"/>
    <s v="T"/>
    <n v="50"/>
    <n v="0"/>
    <n v="0"/>
    <n v="50"/>
    <n v="137500"/>
  </r>
  <r>
    <n v="2672"/>
    <d v="2916-03-31T00:00:00"/>
    <x v="765"/>
    <x v="0"/>
    <s v="T"/>
    <n v="1100"/>
    <n v="7800"/>
    <n v="6100"/>
    <n v="2800"/>
    <n v="2368797.2000000002"/>
  </r>
  <r>
    <n v="2673"/>
    <d v="2916-03-31T00:00:00"/>
    <x v="434"/>
    <x v="0"/>
    <s v="I"/>
    <n v="1164"/>
    <n v="0"/>
    <n v="264"/>
    <n v="900"/>
    <n v="64251000"/>
  </r>
  <r>
    <n v="2674"/>
    <d v="2916-03-31T00:00:00"/>
    <x v="435"/>
    <x v="0"/>
    <s v="I"/>
    <n v="30"/>
    <n v="250"/>
    <n v="180"/>
    <n v="100"/>
    <n v="11000000.000000002"/>
  </r>
  <r>
    <n v="2675"/>
    <d v="2916-03-31T00:00:00"/>
    <x v="436"/>
    <x v="0"/>
    <s v="I"/>
    <n v="140"/>
    <n v="400"/>
    <n v="540"/>
    <n v="0"/>
    <n v="0"/>
  </r>
  <r>
    <n v="2676"/>
    <d v="2916-03-31T00:00:00"/>
    <x v="437"/>
    <x v="0"/>
    <s v="I"/>
    <n v="12"/>
    <n v="0"/>
    <n v="11"/>
    <n v="1"/>
    <n v="9199999.6000000015"/>
  </r>
  <r>
    <n v="2677"/>
    <d v="2916-03-31T00:00:00"/>
    <x v="438"/>
    <x v="0"/>
    <s v="I"/>
    <n v="29"/>
    <n v="30"/>
    <n v="0"/>
    <n v="59"/>
    <n v="30148970.500000004"/>
  </r>
  <r>
    <n v="2678"/>
    <d v="2916-03-31T00:00:00"/>
    <x v="835"/>
    <x v="0"/>
    <s v="S"/>
    <n v="0"/>
    <n v="100"/>
    <n v="100"/>
    <n v="0"/>
    <n v="0"/>
  </r>
  <r>
    <n v="2679"/>
    <d v="2916-03-31T00:00:00"/>
    <x v="440"/>
    <x v="0"/>
    <s v="O"/>
    <n v="90"/>
    <n v="0"/>
    <n v="0"/>
    <n v="90"/>
    <n v="43164"/>
  </r>
  <r>
    <n v="2680"/>
    <d v="2916-03-31T00:00:00"/>
    <x v="766"/>
    <x v="0"/>
    <s v="I"/>
    <n v="30"/>
    <n v="0"/>
    <n v="30"/>
    <n v="0"/>
    <n v="0"/>
  </r>
  <r>
    <n v="2681"/>
    <d v="2916-03-31T00:00:00"/>
    <x v="441"/>
    <x v="0"/>
    <s v="I"/>
    <n v="0"/>
    <n v="200"/>
    <n v="200"/>
    <n v="0"/>
    <n v="0"/>
  </r>
  <r>
    <n v="2682"/>
    <d v="2916-03-31T00:00:00"/>
    <x v="442"/>
    <x v="0"/>
    <s v="T"/>
    <n v="800"/>
    <n v="0"/>
    <n v="0"/>
    <n v="800"/>
    <n v="320320"/>
  </r>
  <r>
    <n v="2683"/>
    <d v="2916-03-31T00:00:00"/>
    <x v="767"/>
    <x v="0"/>
    <s v="T"/>
    <n v="500"/>
    <n v="700"/>
    <n v="0"/>
    <n v="1200"/>
    <n v="780001.2"/>
  </r>
  <r>
    <n v="2684"/>
    <d v="2916-03-31T00:00:00"/>
    <x v="444"/>
    <x v="0"/>
    <s v="T"/>
    <n v="0"/>
    <n v="48000"/>
    <n v="9120"/>
    <n v="38880"/>
    <n v="8211456.0000000009"/>
  </r>
  <r>
    <n v="2685"/>
    <d v="2916-03-31T00:00:00"/>
    <x v="445"/>
    <x v="0"/>
    <s v="I"/>
    <n v="0"/>
    <n v="4000"/>
    <n v="2468"/>
    <n v="1532"/>
    <n v="55151540.400000006"/>
  </r>
  <r>
    <n v="2686"/>
    <d v="2916-03-31T00:00:00"/>
    <x v="768"/>
    <x v="0"/>
    <s v="I"/>
    <n v="1550"/>
    <n v="0"/>
    <n v="1550"/>
    <n v="0"/>
    <n v="0"/>
  </r>
  <r>
    <n v="2687"/>
    <d v="2916-03-31T00:00:00"/>
    <x v="446"/>
    <x v="0"/>
    <s v="I"/>
    <n v="1910"/>
    <n v="10400"/>
    <n v="4500"/>
    <n v="7810"/>
    <n v="18745562.000000004"/>
  </r>
  <r>
    <n v="2688"/>
    <d v="2916-03-31T00:00:00"/>
    <x v="447"/>
    <x v="0"/>
    <s v="T"/>
    <n v="2460"/>
    <n v="0"/>
    <n v="2460"/>
    <n v="0"/>
    <n v="0"/>
  </r>
  <r>
    <n v="2689"/>
    <d v="2916-03-31T00:00:00"/>
    <x v="448"/>
    <x v="0"/>
    <s v="T"/>
    <n v="2400"/>
    <n v="3720"/>
    <n v="5820"/>
    <n v="300"/>
    <n v="356730.00000000006"/>
  </r>
  <r>
    <n v="2690"/>
    <d v="2916-03-31T00:00:00"/>
    <x v="874"/>
    <x v="0"/>
    <s v="T"/>
    <n v="0"/>
    <n v="1120"/>
    <n v="1120"/>
    <n v="0"/>
    <n v="0"/>
  </r>
  <r>
    <n v="2691"/>
    <d v="2916-03-31T00:00:00"/>
    <x v="836"/>
    <x v="0"/>
    <s v="T"/>
    <n v="0"/>
    <n v="168"/>
    <n v="140"/>
    <n v="28"/>
    <n v="140140"/>
  </r>
  <r>
    <n v="2692"/>
    <d v="2916-03-31T00:00:00"/>
    <x v="449"/>
    <x v="0"/>
    <s v="S"/>
    <n v="4"/>
    <n v="0"/>
    <n v="0"/>
    <n v="4"/>
    <n v="183422.80000000002"/>
  </r>
  <r>
    <n v="2693"/>
    <d v="2916-03-31T00:00:00"/>
    <x v="450"/>
    <x v="0"/>
    <s v="T"/>
    <n v="50"/>
    <n v="0"/>
    <n v="0"/>
    <n v="50"/>
    <n v="198000.00000000003"/>
  </r>
  <r>
    <n v="2694"/>
    <d v="2916-03-31T00:00:00"/>
    <x v="451"/>
    <x v="0"/>
    <s v="T"/>
    <n v="2100"/>
    <n v="0"/>
    <n v="400"/>
    <n v="1700"/>
    <n v="484330.00000000006"/>
  </r>
  <r>
    <n v="2695"/>
    <d v="2916-03-31T00:00:00"/>
    <x v="454"/>
    <x v="0"/>
    <s v="I"/>
    <n v="12163"/>
    <n v="0"/>
    <n v="9605"/>
    <n v="2558"/>
    <n v="10157818.000000002"/>
  </r>
  <r>
    <n v="2696"/>
    <d v="2916-03-31T00:00:00"/>
    <x v="769"/>
    <x v="0"/>
    <s v="I"/>
    <n v="40"/>
    <n v="0"/>
    <n v="20"/>
    <n v="20"/>
    <n v="16000000.060000001"/>
  </r>
  <r>
    <n v="2697"/>
    <d v="2916-03-31T00:00:00"/>
    <x v="770"/>
    <x v="0"/>
    <s v="I"/>
    <n v="40"/>
    <n v="0"/>
    <n v="20"/>
    <n v="20"/>
    <n v="7999999.9200000009"/>
  </r>
  <r>
    <n v="2698"/>
    <d v="2916-03-31T00:00:00"/>
    <x v="455"/>
    <x v="0"/>
    <s v="I"/>
    <n v="1150"/>
    <n v="0"/>
    <n v="700"/>
    <n v="450"/>
    <n v="990000"/>
  </r>
  <r>
    <n v="2699"/>
    <d v="2916-03-31T00:00:00"/>
    <x v="771"/>
    <x v="0"/>
    <s v="I"/>
    <n v="499"/>
    <n v="413"/>
    <n v="130"/>
    <n v="782"/>
    <n v="390999996.09000003"/>
  </r>
  <r>
    <n v="2700"/>
    <d v="2916-03-31T00:00:00"/>
    <x v="772"/>
    <x v="0"/>
    <s v="I"/>
    <n v="499"/>
    <n v="413"/>
    <n v="100"/>
    <n v="812"/>
    <n v="162399998.37600002"/>
  </r>
  <r>
    <n v="2701"/>
    <d v="2916-03-31T00:00:00"/>
    <x v="456"/>
    <x v="0"/>
    <s v="I"/>
    <n v="0"/>
    <n v="3"/>
    <n v="3"/>
    <n v="0"/>
    <n v="0"/>
  </r>
  <r>
    <n v="2702"/>
    <d v="2916-03-31T00:00:00"/>
    <x v="457"/>
    <x v="0"/>
    <s v="I"/>
    <n v="0"/>
    <n v="1"/>
    <n v="1"/>
    <n v="0"/>
    <n v="0"/>
  </r>
  <r>
    <n v="2703"/>
    <d v="2916-03-31T00:00:00"/>
    <x v="458"/>
    <x v="0"/>
    <s v="I"/>
    <n v="0"/>
    <n v="7"/>
    <n v="7"/>
    <n v="0"/>
    <n v="0"/>
  </r>
  <r>
    <n v="2704"/>
    <d v="2916-03-31T00:00:00"/>
    <x v="459"/>
    <x v="0"/>
    <s v="I"/>
    <n v="30"/>
    <n v="20"/>
    <n v="30"/>
    <n v="20"/>
    <n v="750002.00000000012"/>
  </r>
  <r>
    <n v="2705"/>
    <d v="2916-03-31T00:00:00"/>
    <x v="773"/>
    <x v="0"/>
    <s v="I"/>
    <n v="15"/>
    <n v="0"/>
    <n v="0"/>
    <n v="15"/>
    <n v="0"/>
  </r>
  <r>
    <n v="2706"/>
    <d v="2916-03-31T00:00:00"/>
    <x v="465"/>
    <x v="0"/>
    <s v="I"/>
    <n v="0"/>
    <n v="3000"/>
    <n v="2010"/>
    <n v="990"/>
    <n v="23413500.000000004"/>
  </r>
  <r>
    <n v="2707"/>
    <d v="2916-03-31T00:00:00"/>
    <x v="466"/>
    <x v="0"/>
    <s v="S"/>
    <n v="239"/>
    <n v="0"/>
    <n v="239"/>
    <n v="0"/>
    <n v="0"/>
  </r>
  <r>
    <n v="2708"/>
    <d v="2916-03-31T00:00:00"/>
    <x v="467"/>
    <x v="0"/>
    <s v="T"/>
    <n v="22900"/>
    <n v="83200"/>
    <n v="26010"/>
    <n v="80090"/>
    <n v="7136019.0000000009"/>
  </r>
  <r>
    <n v="2709"/>
    <d v="2916-03-31T00:00:00"/>
    <x v="468"/>
    <x v="0"/>
    <s v="U"/>
    <n v="9"/>
    <n v="0"/>
    <n v="0"/>
    <n v="9"/>
    <n v="355093.2"/>
  </r>
  <r>
    <n v="2710"/>
    <d v="2916-03-31T00:00:00"/>
    <x v="469"/>
    <x v="0"/>
    <s v="U"/>
    <n v="3"/>
    <n v="0"/>
    <n v="3"/>
    <n v="0"/>
    <n v="0"/>
  </r>
  <r>
    <n v="2711"/>
    <d v="2916-03-31T00:00:00"/>
    <x v="774"/>
    <x v="0"/>
    <s v="I"/>
    <n v="10"/>
    <n v="23"/>
    <n v="5"/>
    <n v="28"/>
    <n v="25642680.140000004"/>
  </r>
  <r>
    <n v="2712"/>
    <d v="2916-03-31T00:00:00"/>
    <x v="471"/>
    <x v="0"/>
    <s v="I"/>
    <n v="0"/>
    <n v="47"/>
    <n v="0"/>
    <n v="47"/>
    <n v="45754500.000000007"/>
  </r>
  <r>
    <n v="2713"/>
    <d v="2916-03-31T00:00:00"/>
    <x v="472"/>
    <x v="0"/>
    <s v="I"/>
    <n v="0"/>
    <n v="60"/>
    <n v="60"/>
    <n v="0"/>
    <n v="0"/>
  </r>
  <r>
    <n v="2714"/>
    <d v="2916-03-31T00:00:00"/>
    <x v="473"/>
    <x v="0"/>
    <s v="I"/>
    <n v="0"/>
    <n v="0"/>
    <n v="0"/>
    <n v="0"/>
    <n v="0"/>
  </r>
  <r>
    <n v="2715"/>
    <d v="2916-03-31T00:00:00"/>
    <x v="474"/>
    <x v="0"/>
    <s v="I"/>
    <n v="2780"/>
    <n v="0"/>
    <n v="1430"/>
    <n v="1350"/>
    <n v="3991680.0000000005"/>
  </r>
  <r>
    <n v="2716"/>
    <d v="2916-03-31T00:00:00"/>
    <x v="875"/>
    <x v="0"/>
    <s v="I"/>
    <n v="0"/>
    <n v="60"/>
    <n v="60"/>
    <n v="0"/>
    <n v="0"/>
  </r>
  <r>
    <n v="2717"/>
    <d v="2916-03-31T00:00:00"/>
    <x v="475"/>
    <x v="0"/>
    <s v="I"/>
    <n v="1540"/>
    <n v="0"/>
    <n v="500"/>
    <n v="1040"/>
    <n v="21059896"/>
  </r>
  <r>
    <n v="2718"/>
    <d v="2916-03-31T00:00:00"/>
    <x v="476"/>
    <x v="0"/>
    <s v="T"/>
    <n v="39500"/>
    <n v="0"/>
    <n v="8000"/>
    <n v="31500"/>
    <n v="4192650.0000000009"/>
  </r>
  <r>
    <n v="2719"/>
    <d v="2916-03-31T00:00:00"/>
    <x v="477"/>
    <x v="0"/>
    <s v="I"/>
    <n v="3000"/>
    <n v="0"/>
    <n v="1950"/>
    <n v="1050"/>
    <n v="3587430.0000000005"/>
  </r>
  <r>
    <n v="2720"/>
    <d v="2916-03-31T00:00:00"/>
    <x v="478"/>
    <x v="0"/>
    <s v="I"/>
    <n v="1710"/>
    <n v="1500"/>
    <n v="450"/>
    <n v="2760"/>
    <n v="9429816.0000000019"/>
  </r>
  <r>
    <n v="2721"/>
    <d v="2916-03-31T00:00:00"/>
    <x v="479"/>
    <x v="0"/>
    <s v="I"/>
    <n v="0"/>
    <n v="20"/>
    <n v="20"/>
    <n v="0"/>
    <n v="0"/>
  </r>
  <r>
    <n v="2722"/>
    <d v="2916-03-31T00:00:00"/>
    <x v="837"/>
    <x v="0"/>
    <s v="I"/>
    <n v="0"/>
    <n v="60"/>
    <n v="60"/>
    <n v="0"/>
    <n v="0"/>
  </r>
  <r>
    <n v="2723"/>
    <d v="2916-03-31T00:00:00"/>
    <x v="483"/>
    <x v="0"/>
    <s v="I"/>
    <n v="5"/>
    <n v="0"/>
    <n v="0"/>
    <n v="5"/>
    <n v="25410"/>
  </r>
  <r>
    <n v="2724"/>
    <d v="2916-03-31T00:00:00"/>
    <x v="839"/>
    <x v="0"/>
    <s v="U"/>
    <n v="0"/>
    <n v="60"/>
    <n v="0"/>
    <n v="60"/>
    <n v="2190870"/>
  </r>
  <r>
    <n v="2725"/>
    <d v="2916-03-31T00:00:00"/>
    <x v="484"/>
    <x v="0"/>
    <s v="T"/>
    <n v="150"/>
    <n v="0"/>
    <n v="100"/>
    <n v="50"/>
    <n v="5500.0000000000009"/>
  </r>
  <r>
    <n v="2726"/>
    <d v="2916-03-31T00:00:00"/>
    <x v="775"/>
    <x v="0"/>
    <s v="I"/>
    <n v="50"/>
    <n v="0"/>
    <n v="46"/>
    <n v="4"/>
    <n v="5999999.9840000011"/>
  </r>
  <r>
    <n v="2727"/>
    <d v="2916-03-31T00:00:00"/>
    <x v="485"/>
    <x v="0"/>
    <s v="I"/>
    <n v="88"/>
    <n v="72"/>
    <n v="44"/>
    <n v="116"/>
    <n v="112751953.60000001"/>
  </r>
  <r>
    <n v="2728"/>
    <d v="2916-03-31T00:00:00"/>
    <x v="486"/>
    <x v="0"/>
    <s v="I"/>
    <n v="306"/>
    <n v="0"/>
    <n v="100"/>
    <n v="206"/>
    <n v="20599979.400000002"/>
  </r>
  <r>
    <n v="2729"/>
    <d v="2916-03-31T00:00:00"/>
    <x v="487"/>
    <x v="0"/>
    <s v="I"/>
    <n v="2805"/>
    <n v="1440"/>
    <n v="1458"/>
    <n v="2787"/>
    <n v="5714464.7999999998"/>
  </r>
  <r>
    <n v="2730"/>
    <d v="2916-03-31T00:00:00"/>
    <x v="488"/>
    <x v="0"/>
    <s v="I"/>
    <n v="0"/>
    <n v="70"/>
    <n v="65"/>
    <n v="5"/>
    <n v="3282972"/>
  </r>
  <r>
    <n v="2731"/>
    <d v="2916-03-31T00:00:00"/>
    <x v="489"/>
    <x v="0"/>
    <s v="T"/>
    <n v="0"/>
    <n v="0"/>
    <n v="0"/>
    <n v="0"/>
    <n v="0"/>
  </r>
  <r>
    <n v="2732"/>
    <d v="2916-03-31T00:00:00"/>
    <x v="490"/>
    <x v="0"/>
    <s v="T"/>
    <n v="360"/>
    <n v="150"/>
    <n v="150"/>
    <n v="360"/>
    <n v="4656960.0000000009"/>
  </r>
  <r>
    <n v="2733"/>
    <d v="2916-03-31T00:00:00"/>
    <x v="491"/>
    <x v="0"/>
    <s v="T"/>
    <n v="60"/>
    <n v="0"/>
    <n v="0"/>
    <n v="60"/>
    <n v="138006.00000000003"/>
  </r>
  <r>
    <n v="2734"/>
    <d v="2916-03-31T00:00:00"/>
    <x v="840"/>
    <x v="0"/>
    <s v="I"/>
    <n v="0"/>
    <n v="20"/>
    <n v="20"/>
    <n v="0"/>
    <n v="0"/>
  </r>
  <r>
    <n v="2735"/>
    <d v="2916-03-31T00:00:00"/>
    <x v="492"/>
    <x v="0"/>
    <s v="T"/>
    <n v="61000"/>
    <n v="0"/>
    <n v="10600"/>
    <n v="50400"/>
    <n v="7207200"/>
  </r>
  <r>
    <n v="2736"/>
    <d v="2916-03-31T00:00:00"/>
    <x v="494"/>
    <x v="0"/>
    <s v="T"/>
    <n v="240"/>
    <n v="0"/>
    <n v="0"/>
    <n v="240"/>
    <n v="628320"/>
  </r>
  <r>
    <n v="2737"/>
    <d v="2916-03-31T00:00:00"/>
    <x v="496"/>
    <x v="0"/>
    <s v="T"/>
    <n v="250"/>
    <n v="400"/>
    <n v="350"/>
    <n v="300"/>
    <n v="3854730"/>
  </r>
  <r>
    <n v="2738"/>
    <d v="2916-03-31T00:00:00"/>
    <x v="497"/>
    <x v="0"/>
    <s v="T"/>
    <n v="300"/>
    <n v="750"/>
    <n v="600"/>
    <n v="450"/>
    <n v="9674775"/>
  </r>
  <r>
    <n v="2739"/>
    <d v="2916-03-31T00:00:00"/>
    <x v="498"/>
    <x v="0"/>
    <s v="T"/>
    <n v="0"/>
    <n v="20600"/>
    <n v="14400"/>
    <n v="6200"/>
    <n v="402380.00000000006"/>
  </r>
  <r>
    <n v="2740"/>
    <d v="2916-03-31T00:00:00"/>
    <x v="499"/>
    <x v="0"/>
    <s v="T"/>
    <n v="3450"/>
    <n v="0"/>
    <n v="1300"/>
    <n v="2150"/>
    <n v="685850"/>
  </r>
  <r>
    <n v="2741"/>
    <d v="2916-03-31T00:00:00"/>
    <x v="500"/>
    <x v="0"/>
    <s v="I"/>
    <n v="290"/>
    <n v="50"/>
    <n v="160"/>
    <n v="180"/>
    <n v="14767632.000000002"/>
  </r>
  <r>
    <n v="2742"/>
    <d v="2916-03-31T00:00:00"/>
    <x v="501"/>
    <x v="0"/>
    <s v="T"/>
    <n v="140"/>
    <n v="0"/>
    <n v="60"/>
    <n v="80"/>
    <n v="475200.00000000006"/>
  </r>
  <r>
    <n v="2743"/>
    <d v="2916-03-31T00:00:00"/>
    <x v="776"/>
    <x v="0"/>
    <s v="O"/>
    <n v="5870"/>
    <n v="0"/>
    <n v="1030"/>
    <n v="4840"/>
    <n v="13948880.000000002"/>
  </r>
  <r>
    <n v="2744"/>
    <d v="2916-03-31T00:00:00"/>
    <x v="502"/>
    <x v="0"/>
    <s v="T"/>
    <n v="112"/>
    <n v="0"/>
    <n v="0"/>
    <n v="112"/>
    <n v="2023999.824"/>
  </r>
  <r>
    <n v="2745"/>
    <d v="2916-03-31T00:00:00"/>
    <x v="876"/>
    <x v="0"/>
    <s v="T"/>
    <n v="0"/>
    <n v="210"/>
    <n v="210"/>
    <n v="0"/>
    <n v="0"/>
  </r>
  <r>
    <n v="2746"/>
    <d v="2916-03-31T00:00:00"/>
    <x v="503"/>
    <x v="0"/>
    <s v="T"/>
    <n v="600"/>
    <n v="0"/>
    <n v="0"/>
    <n v="600"/>
    <n v="1320000"/>
  </r>
  <r>
    <n v="2747"/>
    <d v="2916-03-31T00:00:00"/>
    <x v="504"/>
    <x v="0"/>
    <s v="T"/>
    <n v="0"/>
    <n v="0"/>
    <n v="0"/>
    <n v="0"/>
    <n v="0"/>
  </r>
  <r>
    <n v="2748"/>
    <d v="2916-03-31T00:00:00"/>
    <x v="505"/>
    <x v="0"/>
    <s v="N"/>
    <n v="0"/>
    <n v="0"/>
    <n v="0"/>
    <n v="0"/>
    <n v="0"/>
  </r>
  <r>
    <n v="2749"/>
    <d v="2916-03-31T00:00:00"/>
    <x v="506"/>
    <x v="0"/>
    <s v="N"/>
    <n v="2"/>
    <n v="0"/>
    <n v="0"/>
    <n v="2"/>
    <n v="185999.00000000003"/>
  </r>
  <r>
    <n v="2750"/>
    <d v="2916-03-31T00:00:00"/>
    <x v="509"/>
    <x v="0"/>
    <s v="T"/>
    <n v="200"/>
    <n v="0"/>
    <n v="200"/>
    <n v="0"/>
    <n v="0"/>
  </r>
  <r>
    <n v="2751"/>
    <d v="2916-03-31T00:00:00"/>
    <x v="510"/>
    <x v="0"/>
    <s v="I"/>
    <n v="2485"/>
    <n v="0"/>
    <n v="1200"/>
    <n v="1285"/>
    <n v="66820385.500000007"/>
  </r>
  <r>
    <n v="2752"/>
    <d v="2916-03-31T00:00:00"/>
    <x v="511"/>
    <x v="0"/>
    <s v="T"/>
    <n v="60"/>
    <n v="0"/>
    <n v="60"/>
    <n v="0"/>
    <n v="0"/>
  </r>
  <r>
    <n v="2753"/>
    <d v="2916-03-31T00:00:00"/>
    <x v="512"/>
    <x v="0"/>
    <s v="T"/>
    <n v="6400"/>
    <n v="0"/>
    <n v="4600"/>
    <n v="1800"/>
    <n v="1043460.0000000001"/>
  </r>
  <r>
    <n v="2754"/>
    <d v="2916-03-31T00:00:00"/>
    <x v="513"/>
    <x v="0"/>
    <s v="T"/>
    <n v="26400"/>
    <n v="10000"/>
    <n v="16200"/>
    <n v="20200"/>
    <n v="2421980"/>
  </r>
  <r>
    <n v="2755"/>
    <d v="2916-03-31T00:00:00"/>
    <x v="514"/>
    <x v="0"/>
    <s v="I"/>
    <n v="19365"/>
    <n v="0"/>
    <n v="11275"/>
    <n v="8090"/>
    <n v="9219364.0000000019"/>
  </r>
  <r>
    <n v="2756"/>
    <d v="2916-03-31T00:00:00"/>
    <x v="515"/>
    <x v="0"/>
    <s v="T"/>
    <n v="0"/>
    <n v="2160"/>
    <n v="0"/>
    <n v="2160"/>
    <n v="0"/>
  </r>
  <r>
    <n v="2757"/>
    <d v="2916-03-31T00:00:00"/>
    <x v="516"/>
    <x v="0"/>
    <s v="T"/>
    <n v="1110"/>
    <n v="0"/>
    <n v="660"/>
    <n v="450"/>
    <n v="1598850.0000000002"/>
  </r>
  <r>
    <n v="2758"/>
    <d v="2916-03-31T00:00:00"/>
    <x v="517"/>
    <x v="0"/>
    <s v="I"/>
    <n v="203"/>
    <n v="0"/>
    <n v="138"/>
    <n v="65"/>
    <n v="9067487.0000000019"/>
  </r>
  <r>
    <n v="2759"/>
    <d v="2916-03-31T00:00:00"/>
    <x v="520"/>
    <x v="0"/>
    <s v="I"/>
    <n v="35"/>
    <n v="0"/>
    <n v="10"/>
    <n v="25"/>
    <n v="1929400"/>
  </r>
  <r>
    <n v="2760"/>
    <d v="2916-03-31T00:00:00"/>
    <x v="877"/>
    <x v="0"/>
    <s v="T"/>
    <n v="0"/>
    <n v="28"/>
    <n v="28"/>
    <n v="0"/>
    <n v="0"/>
  </r>
  <r>
    <n v="2761"/>
    <d v="2916-03-31T00:00:00"/>
    <x v="841"/>
    <x v="0"/>
    <s v="T"/>
    <n v="0"/>
    <n v="50"/>
    <n v="10"/>
    <n v="40"/>
    <n v="709679.96"/>
  </r>
  <r>
    <n v="2762"/>
    <d v="2916-03-31T00:00:00"/>
    <x v="522"/>
    <x v="0"/>
    <s v="S"/>
    <n v="12"/>
    <n v="0"/>
    <n v="0"/>
    <n v="12"/>
    <n v="255420"/>
  </r>
  <r>
    <n v="2763"/>
    <d v="2916-03-31T00:00:00"/>
    <x v="777"/>
    <x v="0"/>
    <s v="T"/>
    <n v="0"/>
    <n v="0"/>
    <m/>
    <n v="0"/>
    <n v="0"/>
  </r>
  <r>
    <n v="2764"/>
    <d v="2916-03-31T00:00:00"/>
    <x v="523"/>
    <x v="0"/>
    <s v="T"/>
    <n v="3200"/>
    <n v="0"/>
    <n v="500"/>
    <n v="2700"/>
    <n v="1647013.5"/>
  </r>
  <r>
    <n v="2765"/>
    <d v="2916-03-31T00:00:00"/>
    <x v="524"/>
    <x v="0"/>
    <s v="T"/>
    <n v="7300"/>
    <n v="0"/>
    <n v="300"/>
    <n v="7000"/>
    <n v="4620000"/>
  </r>
  <r>
    <n v="2766"/>
    <d v="2916-03-31T00:00:00"/>
    <x v="843"/>
    <x v="0"/>
    <s v="T"/>
    <n v="0"/>
    <n v="700"/>
    <n v="700"/>
    <n v="0"/>
    <n v="0"/>
  </r>
  <r>
    <n v="2767"/>
    <d v="2916-03-31T00:00:00"/>
    <x v="525"/>
    <x v="0"/>
    <s v="T"/>
    <n v="810"/>
    <n v="1500"/>
    <n v="900"/>
    <n v="1410"/>
    <n v="6041842.9500000002"/>
  </r>
  <r>
    <n v="2768"/>
    <d v="2916-03-31T00:00:00"/>
    <x v="844"/>
    <x v="0"/>
    <s v="T"/>
    <n v="0"/>
    <n v="1500"/>
    <n v="1500"/>
    <n v="0"/>
    <n v="0"/>
  </r>
  <r>
    <n v="2769"/>
    <d v="2916-03-31T00:00:00"/>
    <x v="526"/>
    <x v="0"/>
    <s v="I"/>
    <n v="40"/>
    <n v="0"/>
    <n v="0"/>
    <n v="40"/>
    <n v="277200.00000000006"/>
  </r>
  <r>
    <n v="2770"/>
    <d v="2916-03-31T00:00:00"/>
    <x v="527"/>
    <x v="0"/>
    <s v="I"/>
    <n v="400"/>
    <n v="200"/>
    <n v="510"/>
    <n v="90"/>
    <n v="1138500.0000000002"/>
  </r>
  <r>
    <n v="2771"/>
    <d v="2916-03-31T00:00:00"/>
    <x v="528"/>
    <x v="0"/>
    <s v="I"/>
    <n v="50"/>
    <n v="0"/>
    <n v="0"/>
    <n v="50"/>
    <n v="400015.00000000006"/>
  </r>
  <r>
    <n v="2772"/>
    <d v="2916-03-31T00:00:00"/>
    <x v="529"/>
    <x v="0"/>
    <s v="I"/>
    <n v="1700"/>
    <n v="16000"/>
    <n v="16351"/>
    <n v="1349"/>
    <n v="5288174.4300000006"/>
  </r>
  <r>
    <n v="2773"/>
    <d v="2916-03-31T00:00:00"/>
    <x v="530"/>
    <x v="0"/>
    <s v="T"/>
    <n v="5100"/>
    <n v="7600"/>
    <n v="4500"/>
    <n v="8200"/>
    <n v="8262320.0000000009"/>
  </r>
  <r>
    <n v="2774"/>
    <d v="2916-03-31T00:00:00"/>
    <x v="531"/>
    <x v="0"/>
    <s v="S"/>
    <n v="17"/>
    <n v="0"/>
    <n v="8"/>
    <n v="9"/>
    <n v="49500"/>
  </r>
  <r>
    <n v="2775"/>
    <d v="2916-03-31T00:00:00"/>
    <x v="532"/>
    <x v="0"/>
    <s v="T"/>
    <n v="2900"/>
    <n v="0"/>
    <n v="1700"/>
    <n v="1200"/>
    <n v="71280"/>
  </r>
  <r>
    <n v="2776"/>
    <d v="2916-03-31T00:00:00"/>
    <x v="533"/>
    <x v="0"/>
    <s v="O"/>
    <n v="1"/>
    <n v="0"/>
    <n v="1"/>
    <n v="0"/>
    <n v="0"/>
  </r>
  <r>
    <n v="2777"/>
    <d v="2916-03-31T00:00:00"/>
    <x v="534"/>
    <x v="0"/>
    <s v="T"/>
    <n v="1800"/>
    <n v="0"/>
    <n v="1300"/>
    <n v="500"/>
    <n v="3327500.0000000005"/>
  </r>
  <r>
    <n v="2778"/>
    <d v="2916-03-31T00:00:00"/>
    <x v="778"/>
    <x v="0"/>
    <s v="T"/>
    <n v="50"/>
    <n v="0"/>
    <n v="50"/>
    <n v="0"/>
    <n v="0"/>
  </r>
  <r>
    <n v="2779"/>
    <d v="2916-03-31T00:00:00"/>
    <x v="535"/>
    <x v="0"/>
    <s v="T"/>
    <n v="9700"/>
    <n v="0"/>
    <n v="2750"/>
    <n v="6950"/>
    <n v="298850695.00000006"/>
  </r>
  <r>
    <n v="2780"/>
    <d v="2916-03-31T00:00:00"/>
    <x v="536"/>
    <x v="0"/>
    <s v="T"/>
    <n v="8250"/>
    <n v="0"/>
    <n v="2400"/>
    <n v="5850"/>
    <n v="70199415.000000015"/>
  </r>
  <r>
    <n v="2781"/>
    <d v="2916-03-31T00:00:00"/>
    <x v="538"/>
    <x v="0"/>
    <s v="U"/>
    <n v="3"/>
    <n v="0"/>
    <n v="0"/>
    <n v="3"/>
    <n v="379500.00000000006"/>
  </r>
  <r>
    <n v="2782"/>
    <d v="2916-03-31T00:00:00"/>
    <x v="539"/>
    <x v="0"/>
    <s v="U"/>
    <n v="25"/>
    <n v="0"/>
    <n v="25"/>
    <n v="0"/>
    <n v="0"/>
  </r>
  <r>
    <n v="2783"/>
    <d v="2916-03-31T00:00:00"/>
    <x v="541"/>
    <x v="0"/>
    <s v="T"/>
    <n v="1316"/>
    <n v="0"/>
    <n v="672"/>
    <n v="644"/>
    <n v="18353935.600000001"/>
  </r>
  <r>
    <n v="2784"/>
    <d v="2916-03-31T00:00:00"/>
    <x v="542"/>
    <x v="0"/>
    <s v="S"/>
    <n v="204"/>
    <n v="0"/>
    <n v="55"/>
    <n v="149"/>
    <n v="707228.5"/>
  </r>
  <r>
    <n v="2785"/>
    <d v="2916-03-31T00:00:00"/>
    <x v="779"/>
    <x v="0"/>
    <s v="S"/>
    <n v="2"/>
    <n v="0"/>
    <n v="0"/>
    <n v="2"/>
    <n v="11789.998000000001"/>
  </r>
  <r>
    <n v="2786"/>
    <d v="2916-03-31T00:00:00"/>
    <x v="543"/>
    <x v="0"/>
    <s v="T"/>
    <n v="13700"/>
    <n v="0"/>
    <n v="5600"/>
    <n v="8100"/>
    <n v="4125330.0000000005"/>
  </r>
  <r>
    <n v="2787"/>
    <d v="2916-03-31T00:00:00"/>
    <x v="544"/>
    <x v="0"/>
    <s v="I"/>
    <n v="1690"/>
    <n v="2000"/>
    <n v="1240"/>
    <n v="2450"/>
    <n v="40425000"/>
  </r>
  <r>
    <n v="2788"/>
    <d v="2916-03-31T00:00:00"/>
    <x v="545"/>
    <x v="0"/>
    <s v="I"/>
    <n v="524"/>
    <n v="750"/>
    <n v="934"/>
    <n v="340"/>
    <n v="16340434.000000002"/>
  </r>
  <r>
    <n v="2789"/>
    <d v="2916-03-31T00:00:00"/>
    <x v="546"/>
    <x v="0"/>
    <s v="T"/>
    <n v="7950"/>
    <n v="0"/>
    <n v="7950"/>
    <n v="0"/>
    <n v="0"/>
  </r>
  <r>
    <n v="2790"/>
    <d v="2916-03-31T00:00:00"/>
    <x v="547"/>
    <x v="0"/>
    <s v="S"/>
    <n v="0"/>
    <n v="227"/>
    <n v="172"/>
    <n v="55"/>
    <n v="484000"/>
  </r>
  <r>
    <n v="2791"/>
    <d v="2916-03-31T00:00:00"/>
    <x v="548"/>
    <x v="0"/>
    <s v="I"/>
    <n v="1110"/>
    <n v="0"/>
    <n v="470"/>
    <n v="640"/>
    <n v="24640000"/>
  </r>
  <r>
    <n v="2792"/>
    <d v="2916-03-31T00:00:00"/>
    <x v="549"/>
    <x v="0"/>
    <s v="I"/>
    <n v="13338"/>
    <n v="0"/>
    <n v="3382"/>
    <n v="9956"/>
    <n v="29372191.200000003"/>
  </r>
  <r>
    <n v="2793"/>
    <d v="2916-03-31T00:00:00"/>
    <x v="550"/>
    <x v="0"/>
    <s v="I"/>
    <n v="2904"/>
    <n v="0"/>
    <n v="2062"/>
    <n v="842"/>
    <n v="13471579.000000002"/>
  </r>
  <r>
    <n v="2794"/>
    <d v="2916-03-31T00:00:00"/>
    <x v="551"/>
    <x v="0"/>
    <s v="I"/>
    <n v="10"/>
    <n v="0"/>
    <n v="0"/>
    <n v="10"/>
    <n v="1028500.0000000001"/>
  </r>
  <r>
    <n v="2795"/>
    <d v="2916-03-31T00:00:00"/>
    <x v="552"/>
    <x v="0"/>
    <s v="I"/>
    <n v="3234"/>
    <n v="7320"/>
    <n v="7766"/>
    <n v="2788"/>
    <n v="9200400.0000000019"/>
  </r>
  <r>
    <n v="2796"/>
    <d v="2916-03-31T00:00:00"/>
    <x v="553"/>
    <x v="0"/>
    <s v="N"/>
    <n v="0"/>
    <n v="10"/>
    <n v="1"/>
    <n v="9"/>
    <n v="907493.4"/>
  </r>
  <r>
    <n v="2797"/>
    <d v="2916-03-31T00:00:00"/>
    <x v="554"/>
    <x v="0"/>
    <s v="N"/>
    <n v="110"/>
    <n v="100"/>
    <n v="75"/>
    <n v="135"/>
    <n v="15299955.000000002"/>
  </r>
  <r>
    <n v="2798"/>
    <d v="2916-03-31T00:00:00"/>
    <x v="780"/>
    <x v="0"/>
    <s v="N"/>
    <n v="2"/>
    <n v="3"/>
    <n v="3"/>
    <n v="2"/>
    <n v="327549.99199999997"/>
  </r>
  <r>
    <n v="2799"/>
    <d v="2916-03-31T00:00:00"/>
    <x v="555"/>
    <x v="0"/>
    <s v="T"/>
    <n v="50"/>
    <n v="100"/>
    <n v="50"/>
    <n v="100"/>
    <n v="1739100"/>
  </r>
  <r>
    <n v="2800"/>
    <d v="2916-03-31T00:00:00"/>
    <x v="556"/>
    <x v="0"/>
    <s v="T"/>
    <n v="0"/>
    <n v="200"/>
    <n v="0"/>
    <n v="200"/>
    <n v="3899999.4000000004"/>
  </r>
  <r>
    <n v="2801"/>
    <d v="2916-03-31T00:00:00"/>
    <x v="557"/>
    <x v="0"/>
    <s v="T"/>
    <n v="0"/>
    <n v="300"/>
    <n v="180"/>
    <n v="120"/>
    <n v="2782199.6400000006"/>
  </r>
  <r>
    <n v="2802"/>
    <d v="2916-03-31T00:00:00"/>
    <x v="558"/>
    <x v="0"/>
    <s v="I"/>
    <n v="207"/>
    <n v="0"/>
    <n v="84"/>
    <n v="123"/>
    <n v="54397365.000000007"/>
  </r>
  <r>
    <n v="2803"/>
    <d v="2916-03-31T00:00:00"/>
    <x v="559"/>
    <x v="0"/>
    <s v="T"/>
    <n v="20200"/>
    <n v="3000"/>
    <n v="2900"/>
    <n v="20300"/>
    <n v="3684450.0000000005"/>
  </r>
  <r>
    <n v="2804"/>
    <d v="2916-03-31T00:00:00"/>
    <x v="560"/>
    <x v="0"/>
    <s v="S"/>
    <n v="50"/>
    <n v="0"/>
    <n v="50"/>
    <n v="0"/>
    <n v="0"/>
  </r>
  <r>
    <n v="2805"/>
    <d v="2916-03-31T00:00:00"/>
    <x v="561"/>
    <x v="0"/>
    <s v="T"/>
    <n v="30"/>
    <n v="0"/>
    <n v="30"/>
    <n v="0"/>
    <n v="0"/>
  </r>
  <r>
    <n v="2806"/>
    <d v="2916-03-31T00:00:00"/>
    <x v="562"/>
    <x v="0"/>
    <s v="T"/>
    <n v="240"/>
    <n v="0"/>
    <n v="240"/>
    <n v="0"/>
    <n v="0"/>
  </r>
  <r>
    <n v="2807"/>
    <d v="2916-03-31T00:00:00"/>
    <x v="564"/>
    <x v="0"/>
    <s v="I"/>
    <n v="40"/>
    <n v="0"/>
    <n v="0"/>
    <n v="40"/>
    <n v="2200000.0000000005"/>
  </r>
  <r>
    <n v="2808"/>
    <d v="2916-03-31T00:00:00"/>
    <x v="567"/>
    <x v="0"/>
    <s v="T"/>
    <n v="7100"/>
    <n v="10000"/>
    <n v="14000"/>
    <n v="3100"/>
    <n v="525140"/>
  </r>
  <r>
    <n v="2809"/>
    <d v="2916-03-31T00:00:00"/>
    <x v="846"/>
    <x v="0"/>
    <s v="T"/>
    <n v="0"/>
    <n v="1000"/>
    <n v="1000"/>
    <n v="0"/>
    <n v="0"/>
  </r>
  <r>
    <n v="2810"/>
    <d v="2916-03-31T00:00:00"/>
    <x v="568"/>
    <x v="0"/>
    <s v="I"/>
    <n v="160"/>
    <n v="207"/>
    <n v="200"/>
    <n v="167"/>
    <n v="164327916.50000003"/>
  </r>
  <r>
    <n v="2811"/>
    <d v="2916-03-31T00:00:00"/>
    <x v="569"/>
    <x v="0"/>
    <s v="I"/>
    <n v="800"/>
    <n v="207"/>
    <n v="190"/>
    <n v="817"/>
    <n v="224315520"/>
  </r>
  <r>
    <n v="2812"/>
    <d v="2916-03-31T00:00:00"/>
    <x v="781"/>
    <x v="0"/>
    <s v="I"/>
    <n v="710"/>
    <n v="355"/>
    <n v="0"/>
    <n v="1065"/>
    <n v="269445000.00000006"/>
  </r>
  <r>
    <n v="2813"/>
    <d v="2916-03-31T00:00:00"/>
    <x v="847"/>
    <x v="0"/>
    <s v="I"/>
    <n v="0"/>
    <n v="595"/>
    <n v="200"/>
    <n v="395"/>
    <n v="19552500.000000004"/>
  </r>
  <r>
    <n v="2814"/>
    <d v="2916-03-31T00:00:00"/>
    <x v="570"/>
    <x v="0"/>
    <s v="T"/>
    <n v="0"/>
    <n v="0"/>
    <n v="0"/>
    <n v="0"/>
    <n v="0"/>
  </r>
  <r>
    <n v="2815"/>
    <d v="2916-03-31T00:00:00"/>
    <x v="571"/>
    <x v="0"/>
    <s v="I"/>
    <n v="3504"/>
    <n v="0"/>
    <n v="2272"/>
    <n v="1232"/>
    <n v="16015753.600000001"/>
  </r>
  <r>
    <n v="2816"/>
    <d v="2916-03-31T00:00:00"/>
    <x v="572"/>
    <x v="0"/>
    <s v="T"/>
    <n v="22700"/>
    <n v="0"/>
    <n v="6600"/>
    <n v="16100"/>
    <n v="4108720.0000000005"/>
  </r>
  <r>
    <n v="2817"/>
    <d v="2916-03-31T00:00:00"/>
    <x v="848"/>
    <x v="0"/>
    <s v="I"/>
    <n v="529"/>
    <n v="325"/>
    <n v="95"/>
    <n v="759"/>
    <n v="83490000.000000015"/>
  </r>
  <r>
    <n v="2818"/>
    <d v="2916-03-31T00:00:00"/>
    <x v="849"/>
    <x v="0"/>
    <s v="I"/>
    <n v="760"/>
    <n v="325"/>
    <n v="80"/>
    <n v="1005"/>
    <n v="25376255.025000002"/>
  </r>
  <r>
    <n v="2819"/>
    <d v="2916-03-31T00:00:00"/>
    <x v="574"/>
    <x v="0"/>
    <s v="T"/>
    <n v="0"/>
    <n v="90000"/>
    <n v="25000"/>
    <n v="65000"/>
    <n v="1787500.0000000002"/>
  </r>
  <r>
    <n v="2820"/>
    <d v="2916-03-31T00:00:00"/>
    <x v="575"/>
    <x v="0"/>
    <s v="U"/>
    <n v="242"/>
    <n v="0"/>
    <n v="228"/>
    <n v="14"/>
    <n v="89599.972000000009"/>
  </r>
  <r>
    <n v="2821"/>
    <d v="2916-03-31T00:00:00"/>
    <x v="782"/>
    <x v="0"/>
    <s v="I"/>
    <n v="340"/>
    <n v="0"/>
    <n v="340"/>
    <n v="0"/>
    <n v="0"/>
  </r>
  <r>
    <n v="2822"/>
    <d v="2916-03-31T00:00:00"/>
    <x v="576"/>
    <x v="0"/>
    <s v="I"/>
    <n v="3890"/>
    <n v="0"/>
    <n v="3155"/>
    <n v="735"/>
    <n v="2056824"/>
  </r>
  <r>
    <n v="2823"/>
    <d v="2916-03-31T00:00:00"/>
    <x v="577"/>
    <x v="0"/>
    <s v="T"/>
    <n v="0"/>
    <n v="100000"/>
    <n v="9300"/>
    <n v="90700"/>
    <n v="10793118.600000001"/>
  </r>
  <r>
    <n v="2824"/>
    <d v="2916-03-31T00:00:00"/>
    <x v="578"/>
    <x v="0"/>
    <s v="N"/>
    <n v="45"/>
    <n v="0"/>
    <n v="3"/>
    <n v="42"/>
    <n v="5766106.5"/>
  </r>
  <r>
    <n v="2825"/>
    <d v="2916-03-31T00:00:00"/>
    <x v="579"/>
    <x v="0"/>
    <s v="N"/>
    <n v="1560"/>
    <n v="0"/>
    <n v="300"/>
    <n v="1260"/>
    <n v="17472761.460000005"/>
  </r>
  <r>
    <n v="2826"/>
    <d v="2916-03-31T00:00:00"/>
    <x v="580"/>
    <x v="0"/>
    <s v="T"/>
    <n v="3100"/>
    <n v="0"/>
    <n v="1800"/>
    <n v="1300"/>
    <n v="1169740"/>
  </r>
  <r>
    <n v="2827"/>
    <d v="2916-03-31T00:00:00"/>
    <x v="581"/>
    <x v="0"/>
    <s v="T"/>
    <n v="3100"/>
    <n v="3000"/>
    <n v="3100"/>
    <n v="3000"/>
    <n v="943800.00000000012"/>
  </r>
  <r>
    <n v="2828"/>
    <d v="2916-03-31T00:00:00"/>
    <x v="582"/>
    <x v="0"/>
    <s v="S"/>
    <n v="13"/>
    <n v="0"/>
    <n v="6"/>
    <n v="7"/>
    <n v="414960.70000000007"/>
  </r>
  <r>
    <n v="2829"/>
    <d v="2916-03-31T00:00:00"/>
    <x v="583"/>
    <x v="0"/>
    <s v="T"/>
    <n v="990"/>
    <n v="900"/>
    <n v="1200"/>
    <n v="690"/>
    <n v="6141069"/>
  </r>
  <r>
    <n v="2830"/>
    <d v="2916-03-31T00:00:00"/>
    <x v="783"/>
    <x v="0"/>
    <s v="T"/>
    <n v="900"/>
    <n v="0"/>
    <n v="300"/>
    <n v="600"/>
    <n v="66000.000000000015"/>
  </r>
  <r>
    <n v="2831"/>
    <d v="2916-03-31T00:00:00"/>
    <x v="584"/>
    <x v="0"/>
    <s v="S"/>
    <n v="1"/>
    <n v="0"/>
    <n v="0"/>
    <n v="1"/>
    <n v="57475.000000000007"/>
  </r>
  <r>
    <n v="2832"/>
    <d v="2916-03-31T00:00:00"/>
    <x v="851"/>
    <x v="0"/>
    <s v="T"/>
    <n v="0"/>
    <n v="150"/>
    <n v="30"/>
    <n v="120"/>
    <n v="3497280.6"/>
  </r>
  <r>
    <n v="2833"/>
    <d v="2916-03-31T00:00:00"/>
    <x v="585"/>
    <x v="0"/>
    <s v="T"/>
    <n v="96"/>
    <n v="0"/>
    <n v="0"/>
    <n v="96"/>
    <n v="641520.00000000012"/>
  </r>
  <r>
    <n v="2834"/>
    <d v="2916-03-31T00:00:00"/>
    <x v="586"/>
    <x v="0"/>
    <s v="O"/>
    <n v="708"/>
    <n v="0"/>
    <n v="372"/>
    <n v="336"/>
    <n v="2030952.0000000002"/>
  </r>
  <r>
    <n v="2835"/>
    <d v="2916-03-31T00:00:00"/>
    <x v="587"/>
    <x v="0"/>
    <s v="I"/>
    <n v="3"/>
    <n v="0"/>
    <n v="1"/>
    <n v="2"/>
    <n v="6579999.9980000006"/>
  </r>
  <r>
    <n v="2836"/>
    <d v="2916-03-31T00:00:00"/>
    <x v="588"/>
    <x v="0"/>
    <s v="I"/>
    <n v="818"/>
    <n v="0"/>
    <n v="86"/>
    <n v="732"/>
    <n v="2671653.6"/>
  </r>
  <r>
    <n v="2837"/>
    <d v="2916-03-31T00:00:00"/>
    <x v="589"/>
    <x v="0"/>
    <s v="T"/>
    <n v="1000"/>
    <n v="3000"/>
    <n v="2900"/>
    <n v="1100"/>
    <n v="5929000"/>
  </r>
  <r>
    <n v="2838"/>
    <d v="2916-03-31T00:00:00"/>
    <x v="590"/>
    <x v="0"/>
    <s v="T"/>
    <n v="220"/>
    <n v="0"/>
    <n v="220"/>
    <n v="0"/>
    <n v="0"/>
  </r>
  <r>
    <n v="2839"/>
    <d v="2916-03-31T00:00:00"/>
    <x v="784"/>
    <x v="0"/>
    <s v="I"/>
    <n v="0"/>
    <n v="2"/>
    <n v="0"/>
    <n v="2"/>
    <n v="6900000.0080000004"/>
  </r>
  <r>
    <n v="2840"/>
    <d v="2916-03-31T00:00:00"/>
    <x v="591"/>
    <x v="0"/>
    <s v="N"/>
    <n v="11"/>
    <n v="0"/>
    <n v="11"/>
    <n v="0"/>
    <n v="0"/>
  </r>
  <r>
    <n v="2841"/>
    <d v="2916-03-31T00:00:00"/>
    <x v="592"/>
    <x v="0"/>
    <s v="N"/>
    <n v="0"/>
    <n v="0"/>
    <n v="0"/>
    <n v="0"/>
    <n v="0"/>
  </r>
  <r>
    <n v="2842"/>
    <d v="2916-03-31T00:00:00"/>
    <x v="593"/>
    <x v="0"/>
    <s v="N"/>
    <n v="43"/>
    <n v="0"/>
    <n v="2"/>
    <n v="41"/>
    <n v="4530520.5000000009"/>
  </r>
  <r>
    <n v="2843"/>
    <d v="2916-03-31T00:00:00"/>
    <x v="594"/>
    <x v="0"/>
    <s v="T"/>
    <n v="5040"/>
    <n v="7590"/>
    <n v="4440"/>
    <n v="8190"/>
    <n v="21736284.57"/>
  </r>
  <r>
    <n v="2844"/>
    <d v="2916-03-31T00:00:00"/>
    <x v="595"/>
    <x v="0"/>
    <s v="T"/>
    <n v="30"/>
    <n v="0"/>
    <n v="0"/>
    <n v="30"/>
    <n v="117249"/>
  </r>
  <r>
    <n v="2845"/>
    <d v="2916-03-31T00:00:00"/>
    <x v="852"/>
    <x v="0"/>
    <s v="O"/>
    <n v="0"/>
    <n v="3"/>
    <n v="3"/>
    <n v="0"/>
    <n v="0"/>
  </r>
  <r>
    <n v="2846"/>
    <d v="2916-03-31T00:00:00"/>
    <x v="596"/>
    <x v="0"/>
    <s v="I"/>
    <n v="20"/>
    <n v="10"/>
    <n v="4"/>
    <n v="26"/>
    <n v="70199987"/>
  </r>
  <r>
    <n v="2847"/>
    <d v="2916-03-31T00:00:00"/>
    <x v="597"/>
    <x v="0"/>
    <s v="I"/>
    <n v="52"/>
    <n v="30"/>
    <n v="43"/>
    <n v="39"/>
    <n v="19499980.500000004"/>
  </r>
  <r>
    <n v="2848"/>
    <d v="2916-03-31T00:00:00"/>
    <x v="854"/>
    <x v="0"/>
    <s v="T"/>
    <n v="0"/>
    <n v="120"/>
    <n v="120"/>
    <n v="0"/>
    <n v="0"/>
  </r>
  <r>
    <n v="2849"/>
    <d v="2916-03-31T00:00:00"/>
    <x v="785"/>
    <x v="0"/>
    <s v="U"/>
    <n v="150"/>
    <n v="0"/>
    <n v="30"/>
    <n v="120"/>
    <n v="5820000.120000001"/>
  </r>
  <r>
    <n v="2850"/>
    <d v="2916-03-31T00:00:00"/>
    <x v="598"/>
    <x v="0"/>
    <s v="T"/>
    <n v="0"/>
    <n v="5488"/>
    <n v="3360"/>
    <n v="2128"/>
    <n v="202625500.00000003"/>
  </r>
  <r>
    <n v="2851"/>
    <d v="2916-03-31T00:00:00"/>
    <x v="599"/>
    <x v="0"/>
    <s v="T"/>
    <n v="100"/>
    <n v="0"/>
    <n v="0"/>
    <n v="100"/>
    <n v="400950.00000000006"/>
  </r>
  <r>
    <n v="2852"/>
    <d v="2916-03-31T00:00:00"/>
    <x v="600"/>
    <x v="0"/>
    <s v="T"/>
    <n v="20"/>
    <n v="0"/>
    <n v="0"/>
    <n v="20"/>
    <n v="134291.30000000002"/>
  </r>
  <r>
    <n v="2853"/>
    <d v="2916-03-31T00:00:00"/>
    <x v="601"/>
    <x v="0"/>
    <s v="T"/>
    <n v="0"/>
    <n v="0"/>
    <n v="0"/>
    <n v="0"/>
    <n v="0"/>
  </r>
  <r>
    <n v="2854"/>
    <d v="2916-03-31T00:00:00"/>
    <x v="602"/>
    <x v="0"/>
    <s v="T"/>
    <n v="0"/>
    <n v="0"/>
    <n v="0"/>
    <n v="0"/>
    <n v="0"/>
  </r>
  <r>
    <n v="2855"/>
    <d v="2916-03-31T00:00:00"/>
    <x v="603"/>
    <x v="0"/>
    <s v="I"/>
    <n v="80"/>
    <n v="0"/>
    <n v="60"/>
    <n v="20"/>
    <n v="197956.00000000003"/>
  </r>
  <r>
    <n v="2856"/>
    <d v="2916-03-31T00:00:00"/>
    <x v="604"/>
    <x v="0"/>
    <s v="I"/>
    <n v="64"/>
    <n v="0"/>
    <n v="30"/>
    <n v="34"/>
    <n v="5779983"/>
  </r>
  <r>
    <n v="2857"/>
    <d v="2916-03-31T00:00:00"/>
    <x v="605"/>
    <x v="0"/>
    <s v="T"/>
    <n v="600"/>
    <n v="0"/>
    <n v="0"/>
    <n v="600"/>
    <n v="89100"/>
  </r>
  <r>
    <n v="2858"/>
    <d v="2916-03-31T00:00:00"/>
    <x v="606"/>
    <x v="0"/>
    <s v="T"/>
    <n v="8840"/>
    <n v="0"/>
    <n v="0"/>
    <n v="8840"/>
    <n v="7001280.0000000009"/>
  </r>
  <r>
    <n v="2859"/>
    <d v="2916-03-31T00:00:00"/>
    <x v="607"/>
    <x v="0"/>
    <s v="T"/>
    <n v="3600"/>
    <n v="8000"/>
    <n v="5730"/>
    <n v="5870"/>
    <n v="6663624"/>
  </r>
  <r>
    <n v="2860"/>
    <d v="2916-03-31T00:00:00"/>
    <x v="608"/>
    <x v="0"/>
    <s v="T"/>
    <n v="1000"/>
    <n v="5000"/>
    <n v="1100"/>
    <n v="4900"/>
    <n v="2759680"/>
  </r>
  <r>
    <n v="2861"/>
    <d v="2916-03-31T00:00:00"/>
    <x v="856"/>
    <x v="0"/>
    <s v="I"/>
    <n v="0"/>
    <n v="30"/>
    <n v="30"/>
    <n v="0"/>
    <n v="0"/>
  </r>
  <r>
    <n v="2862"/>
    <d v="2916-03-31T00:00:00"/>
    <x v="609"/>
    <x v="0"/>
    <s v="T"/>
    <n v="0"/>
    <n v="120"/>
    <n v="120"/>
    <n v="0"/>
    <n v="0"/>
  </r>
  <r>
    <n v="2863"/>
    <d v="2916-03-31T00:00:00"/>
    <x v="786"/>
    <x v="0"/>
    <s v="T"/>
    <n v="0"/>
    <n v="0"/>
    <n v="0"/>
    <n v="0"/>
    <n v="0"/>
  </r>
  <r>
    <n v="2864"/>
    <d v="2916-03-31T00:00:00"/>
    <x v="610"/>
    <x v="0"/>
    <s v="S"/>
    <n v="9"/>
    <n v="0"/>
    <n v="0"/>
    <n v="9"/>
    <n v="536441.4"/>
  </r>
  <r>
    <n v="2865"/>
    <d v="2916-03-31T00:00:00"/>
    <x v="612"/>
    <x v="0"/>
    <s v="I"/>
    <n v="870"/>
    <n v="500"/>
    <n v="1000"/>
    <n v="370"/>
    <n v="7400074"/>
  </r>
  <r>
    <n v="2866"/>
    <d v="2916-03-31T00:00:00"/>
    <x v="613"/>
    <x v="0"/>
    <s v="I"/>
    <n v="9830"/>
    <n v="0"/>
    <n v="4680"/>
    <n v="5150"/>
    <n v="19487600.000000004"/>
  </r>
  <r>
    <n v="2867"/>
    <d v="2916-03-31T00:00:00"/>
    <x v="614"/>
    <x v="0"/>
    <s v="T"/>
    <n v="1300"/>
    <n v="0"/>
    <n v="700"/>
    <n v="600"/>
    <n v="158400"/>
  </r>
  <r>
    <n v="2868"/>
    <d v="2916-03-31T00:00:00"/>
    <x v="615"/>
    <x v="0"/>
    <s v="T"/>
    <n v="1300"/>
    <n v="2000"/>
    <n v="600"/>
    <n v="2700"/>
    <n v="1321650.0000000002"/>
  </r>
  <r>
    <n v="2869"/>
    <d v="2916-03-31T00:00:00"/>
    <x v="616"/>
    <x v="0"/>
    <s v="I"/>
    <n v="120"/>
    <n v="300"/>
    <n v="110"/>
    <n v="310"/>
    <n v="13128500"/>
  </r>
  <r>
    <n v="2870"/>
    <d v="2916-03-31T00:00:00"/>
    <x v="787"/>
    <x v="0"/>
    <s v="I"/>
    <n v="0"/>
    <n v="30"/>
    <n v="10"/>
    <n v="20"/>
    <n v="1155000.0000000002"/>
  </r>
  <r>
    <n v="2871"/>
    <d v="2916-03-31T00:00:00"/>
    <x v="617"/>
    <x v="0"/>
    <s v="I"/>
    <n v="60"/>
    <n v="0"/>
    <n v="40"/>
    <n v="20"/>
    <n v="750002.00000000012"/>
  </r>
  <r>
    <n v="2872"/>
    <d v="2916-03-31T00:00:00"/>
    <x v="859"/>
    <x v="0"/>
    <s v="I"/>
    <n v="0"/>
    <n v="30"/>
    <n v="30"/>
    <n v="0"/>
    <n v="0"/>
  </r>
  <r>
    <n v="2873"/>
    <d v="2916-03-31T00:00:00"/>
    <x v="860"/>
    <x v="0"/>
    <s v="T"/>
    <n v="0"/>
    <n v="4200"/>
    <n v="4200"/>
    <n v="0"/>
    <n v="0"/>
  </r>
  <r>
    <n v="2874"/>
    <d v="2916-03-31T00:00:00"/>
    <x v="618"/>
    <x v="0"/>
    <s v="I"/>
    <n v="351"/>
    <n v="100"/>
    <n v="280"/>
    <n v="171"/>
    <n v="1682554.5"/>
  </r>
  <r>
    <n v="2875"/>
    <d v="2916-03-31T00:00:00"/>
    <x v="619"/>
    <x v="0"/>
    <s v="S"/>
    <n v="725"/>
    <n v="500"/>
    <n v="745"/>
    <n v="480"/>
    <n v="6444240.0000000009"/>
  </r>
  <r>
    <n v="2876"/>
    <d v="2916-03-31T00:00:00"/>
    <x v="620"/>
    <x v="0"/>
    <s v="T"/>
    <n v="4500"/>
    <n v="0"/>
    <n v="500"/>
    <n v="4000"/>
    <n v="1694000.0000000002"/>
  </r>
  <r>
    <n v="2877"/>
    <d v="2916-03-31T00:00:00"/>
    <x v="861"/>
    <x v="0"/>
    <s v="T"/>
    <n v="0"/>
    <n v="1200"/>
    <n v="600"/>
    <n v="600"/>
    <n v="1231797.6000000001"/>
  </r>
  <r>
    <n v="2878"/>
    <d v="2916-03-31T00:00:00"/>
    <x v="622"/>
    <x v="0"/>
    <s v="I"/>
    <n v="1364"/>
    <n v="0"/>
    <n v="660"/>
    <n v="704"/>
    <n v="52798592"/>
  </r>
  <r>
    <n v="2879"/>
    <d v="2916-03-31T00:00:00"/>
    <x v="623"/>
    <x v="0"/>
    <s v="O"/>
    <n v="10"/>
    <n v="0"/>
    <n v="10"/>
    <n v="0"/>
    <n v="0"/>
  </r>
  <r>
    <n v="2880"/>
    <d v="2916-03-31T00:00:00"/>
    <x v="624"/>
    <x v="0"/>
    <s v="I"/>
    <n v="139"/>
    <n v="0"/>
    <n v="14"/>
    <n v="125"/>
    <n v="9104287.5"/>
  </r>
  <r>
    <n v="2881"/>
    <d v="2916-03-31T00:00:00"/>
    <x v="862"/>
    <x v="0"/>
    <s v="I"/>
    <n v="0"/>
    <n v="500"/>
    <n v="200"/>
    <n v="300"/>
    <n v="16632000.000000002"/>
  </r>
  <r>
    <n v="2882"/>
    <d v="2916-03-31T00:00:00"/>
    <x v="625"/>
    <x v="0"/>
    <s v="T"/>
    <n v="0"/>
    <n v="120"/>
    <n v="120"/>
    <n v="0"/>
    <n v="0"/>
  </r>
  <r>
    <n v="2883"/>
    <d v="2916-03-31T00:00:00"/>
    <x v="863"/>
    <x v="0"/>
    <s v="T"/>
    <n v="0"/>
    <n v="6000"/>
    <n v="90"/>
    <n v="5910"/>
    <n v="10637976.360000001"/>
  </r>
  <r>
    <n v="2884"/>
    <d v="2916-03-31T00:00:00"/>
    <x v="626"/>
    <x v="0"/>
    <s v="I"/>
    <n v="186"/>
    <n v="0"/>
    <n v="80"/>
    <n v="106"/>
    <n v="12931999.894000001"/>
  </r>
  <r>
    <n v="2885"/>
    <d v="2916-03-31T00:00:00"/>
    <x v="627"/>
    <x v="0"/>
    <s v="T"/>
    <n v="0"/>
    <n v="120"/>
    <n v="60"/>
    <n v="60"/>
    <n v="81599.760000000009"/>
  </r>
  <r>
    <n v="2886"/>
    <d v="2916-03-31T00:00:00"/>
    <x v="628"/>
    <x v="0"/>
    <s v="U"/>
    <n v="2"/>
    <n v="0"/>
    <n v="0"/>
    <n v="2"/>
    <n v="265650"/>
  </r>
  <r>
    <n v="2887"/>
    <d v="2916-03-31T00:00:00"/>
    <x v="629"/>
    <x v="0"/>
    <s v="N"/>
    <n v="63"/>
    <n v="114"/>
    <n v="38"/>
    <n v="139"/>
    <n v="8861319.5000000019"/>
  </r>
  <r>
    <n v="2888"/>
    <d v="2916-03-31T00:00:00"/>
    <x v="630"/>
    <x v="0"/>
    <s v="N"/>
    <n v="1160"/>
    <n v="500"/>
    <n v="380"/>
    <n v="1280"/>
    <n v="8448000.0000000019"/>
  </r>
  <r>
    <n v="2889"/>
    <d v="2916-03-31T00:00:00"/>
    <x v="788"/>
    <x v="0"/>
    <s v="T"/>
    <n v="900"/>
    <n v="0"/>
    <n v="900"/>
    <n v="0"/>
    <n v="0"/>
  </r>
  <r>
    <n v="2890"/>
    <d v="2916-03-31T00:00:00"/>
    <x v="789"/>
    <x v="0"/>
    <s v="I"/>
    <n v="20"/>
    <n v="0"/>
    <n v="20"/>
    <n v="0"/>
    <n v="0"/>
  </r>
  <r>
    <n v="2891"/>
    <d v="2916-03-31T00:00:00"/>
    <x v="631"/>
    <x v="0"/>
    <s v="I"/>
    <n v="718"/>
    <n v="130"/>
    <n v="70"/>
    <n v="778"/>
    <n v="35787844.400000006"/>
  </r>
  <r>
    <n v="2892"/>
    <d v="2916-03-31T00:00:00"/>
    <x v="632"/>
    <x v="0"/>
    <s v="I"/>
    <n v="629"/>
    <n v="260"/>
    <n v="110"/>
    <n v="779"/>
    <n v="60761922.100000009"/>
  </r>
  <r>
    <n v="2893"/>
    <d v="2916-03-31T00:00:00"/>
    <x v="866"/>
    <x v="0"/>
    <s v="I"/>
    <n v="0"/>
    <n v="240"/>
    <n v="0"/>
    <n v="240"/>
    <n v="164579999.76000002"/>
  </r>
  <r>
    <n v="2894"/>
    <d v="2916-03-31T00:00:00"/>
    <x v="633"/>
    <x v="0"/>
    <s v="T"/>
    <n v="35300"/>
    <n v="0"/>
    <n v="12400"/>
    <n v="22900"/>
    <n v="2443430"/>
  </r>
  <r>
    <n v="2895"/>
    <d v="2916-03-31T00:00:00"/>
    <x v="634"/>
    <x v="0"/>
    <s v="T"/>
    <n v="6000"/>
    <n v="0"/>
    <n v="0"/>
    <n v="6000"/>
    <n v="330000.00000000006"/>
  </r>
  <r>
    <n v="2896"/>
    <d v="2916-03-31T00:00:00"/>
    <x v="635"/>
    <x v="0"/>
    <s v="T"/>
    <n v="3400"/>
    <n v="600"/>
    <n v="0"/>
    <n v="4000"/>
    <n v="79200"/>
  </r>
  <r>
    <n v="2897"/>
    <d v="2916-03-31T00:00:00"/>
    <x v="636"/>
    <x v="0"/>
    <s v="T"/>
    <n v="25000"/>
    <n v="0"/>
    <n v="6000"/>
    <n v="19000"/>
    <n v="438900"/>
  </r>
  <r>
    <n v="2898"/>
    <d v="2916-03-31T00:00:00"/>
    <x v="637"/>
    <x v="0"/>
    <s v="T"/>
    <n v="11000"/>
    <n v="0"/>
    <n v="10000"/>
    <n v="1000"/>
    <n v="94600.000000000015"/>
  </r>
  <r>
    <n v="2899"/>
    <d v="2916-03-31T00:00:00"/>
    <x v="638"/>
    <x v="0"/>
    <s v="T"/>
    <n v="100"/>
    <n v="0"/>
    <n v="0"/>
    <n v="100"/>
    <n v="57200"/>
  </r>
  <r>
    <n v="2900"/>
    <d v="2916-03-31T00:00:00"/>
    <x v="639"/>
    <x v="0"/>
    <s v="S"/>
    <n v="2"/>
    <n v="0"/>
    <n v="2"/>
    <n v="0"/>
    <n v="0"/>
  </r>
  <r>
    <n v="2901"/>
    <d v="2916-03-31T00:00:00"/>
    <x v="640"/>
    <x v="0"/>
    <s v="T"/>
    <n v="0"/>
    <n v="30"/>
    <n v="30"/>
    <n v="0"/>
    <n v="0"/>
  </r>
  <r>
    <n v="2902"/>
    <d v="2916-03-31T00:00:00"/>
    <x v="641"/>
    <x v="0"/>
    <s v="T"/>
    <n v="11640"/>
    <n v="0"/>
    <n v="6000"/>
    <n v="5640"/>
    <n v="155100000.00000003"/>
  </r>
  <r>
    <n v="2903"/>
    <d v="2916-03-31T00:00:00"/>
    <x v="642"/>
    <x v="0"/>
    <s v="U"/>
    <n v="84"/>
    <n v="200"/>
    <n v="162"/>
    <n v="122"/>
    <n v="4880048.8"/>
  </r>
  <r>
    <n v="2904"/>
    <d v="2916-03-31T00:00:00"/>
    <x v="643"/>
    <x v="0"/>
    <s v="N"/>
    <n v="26"/>
    <n v="0"/>
    <n v="10"/>
    <n v="16"/>
    <n v="2272001.6"/>
  </r>
  <r>
    <n v="2905"/>
    <d v="2916-03-31T00:00:00"/>
    <x v="645"/>
    <x v="0"/>
    <s v="T"/>
    <n v="200"/>
    <n v="0"/>
    <n v="200"/>
    <n v="0"/>
    <n v="0"/>
  </r>
  <r>
    <n v="2906"/>
    <d v="2916-03-31T00:00:00"/>
    <x v="647"/>
    <x v="0"/>
    <s v="T"/>
    <n v="50"/>
    <n v="0"/>
    <n v="20"/>
    <n v="30"/>
    <n v="215985.00000000003"/>
  </r>
  <r>
    <n v="2907"/>
    <d v="2916-03-31T00:00:00"/>
    <x v="648"/>
    <x v="0"/>
    <s v="I"/>
    <n v="29"/>
    <n v="40"/>
    <n v="37"/>
    <n v="32"/>
    <n v="73599996.800000012"/>
  </r>
  <r>
    <n v="2908"/>
    <d v="2916-03-31T00:00:00"/>
    <x v="649"/>
    <x v="0"/>
    <s v="I"/>
    <n v="40"/>
    <n v="80"/>
    <n v="90"/>
    <n v="30"/>
    <n v="25199988.000000004"/>
  </r>
  <r>
    <n v="2909"/>
    <d v="2916-03-31T00:00:00"/>
    <x v="650"/>
    <x v="0"/>
    <s v="I"/>
    <n v="140"/>
    <n v="50"/>
    <n v="109"/>
    <n v="81"/>
    <n v="72900016.200000003"/>
  </r>
  <r>
    <n v="2910"/>
    <d v="2916-03-31T00:00:00"/>
    <x v="790"/>
    <x v="0"/>
    <s v="I"/>
    <n v="20"/>
    <n v="10"/>
    <n v="0"/>
    <n v="30"/>
    <n v="6402000.0000000009"/>
  </r>
  <r>
    <n v="2911"/>
    <d v="2916-03-31T00:00:00"/>
    <x v="791"/>
    <x v="0"/>
    <s v="I"/>
    <n v="22"/>
    <n v="30"/>
    <n v="5"/>
    <n v="47"/>
    <n v="6110009.4000000004"/>
  </r>
  <r>
    <n v="2912"/>
    <d v="2916-03-31T00:00:00"/>
    <x v="651"/>
    <x v="1"/>
    <s v="I"/>
    <n v="76"/>
    <n v="0"/>
    <n v="0"/>
    <n v="76"/>
    <n v="83600000"/>
  </r>
  <r>
    <n v="2913"/>
    <d v="2916-03-31T00:00:00"/>
    <x v="652"/>
    <x v="1"/>
    <s v="N"/>
    <n v="6"/>
    <n v="0"/>
    <n v="0"/>
    <n v="6"/>
    <n v="7755000"/>
  </r>
  <r>
    <n v="2914"/>
    <d v="2916-03-31T00:00:00"/>
    <x v="653"/>
    <x v="1"/>
    <s v="N"/>
    <n v="0"/>
    <n v="0"/>
    <n v="0"/>
    <n v="0"/>
    <n v="0"/>
  </r>
  <r>
    <n v="2915"/>
    <d v="2916-03-31T00:00:00"/>
    <x v="654"/>
    <x v="1"/>
    <s v="N"/>
    <n v="0"/>
    <n v="0"/>
    <n v="0"/>
    <n v="0"/>
    <n v="0"/>
  </r>
  <r>
    <n v="2916"/>
    <d v="2916-03-31T00:00:00"/>
    <x v="655"/>
    <x v="1"/>
    <s v="N"/>
    <n v="0"/>
    <n v="0"/>
    <n v="0"/>
    <n v="0"/>
    <n v="0"/>
  </r>
  <r>
    <n v="2917"/>
    <d v="2916-03-31T00:00:00"/>
    <x v="656"/>
    <x v="1"/>
    <s v="I"/>
    <n v="0"/>
    <n v="0"/>
    <n v="0"/>
    <n v="0"/>
    <n v="0"/>
  </r>
  <r>
    <n v="2918"/>
    <d v="2916-03-31T00:00:00"/>
    <x v="657"/>
    <x v="1"/>
    <s v="N"/>
    <n v="10"/>
    <n v="0"/>
    <n v="0"/>
    <n v="10"/>
    <n v="23201750"/>
  </r>
  <r>
    <n v="2919"/>
    <d v="2916-03-31T00:00:00"/>
    <x v="658"/>
    <x v="1"/>
    <s v="N"/>
    <n v="0"/>
    <n v="0"/>
    <n v="0"/>
    <n v="0"/>
    <n v="0"/>
  </r>
  <r>
    <n v="2920"/>
    <d v="2916-03-31T00:00:00"/>
    <x v="659"/>
    <x v="1"/>
    <s v="N"/>
    <n v="108"/>
    <n v="180"/>
    <n v="147"/>
    <n v="141"/>
    <n v="186120000"/>
  </r>
  <r>
    <n v="2921"/>
    <d v="2916-03-31T00:00:00"/>
    <x v="660"/>
    <x v="1"/>
    <s v="N"/>
    <n v="0"/>
    <n v="0"/>
    <n v="0"/>
    <n v="0"/>
    <n v="0"/>
  </r>
  <r>
    <n v="2922"/>
    <d v="2916-03-31T00:00:00"/>
    <x v="661"/>
    <x v="1"/>
    <s v="I"/>
    <n v="125"/>
    <n v="284"/>
    <n v="215"/>
    <n v="194"/>
    <n v="52380097"/>
  </r>
  <r>
    <n v="2923"/>
    <d v="2916-03-31T00:00:00"/>
    <x v="662"/>
    <x v="2"/>
    <s v="T"/>
    <n v="0"/>
    <n v="0"/>
    <n v="0"/>
    <n v="0"/>
    <n v="0"/>
  </r>
  <r>
    <n v="2924"/>
    <d v="2916-03-31T00:00:00"/>
    <x v="663"/>
    <x v="2"/>
    <s v="T"/>
    <n v="0"/>
    <n v="0"/>
    <n v="0"/>
    <n v="0"/>
    <n v="0"/>
  </r>
  <r>
    <n v="2925"/>
    <d v="2916-03-31T00:00:00"/>
    <x v="664"/>
    <x v="2"/>
    <s v="T"/>
    <n v="5600"/>
    <n v="0"/>
    <n v="1030"/>
    <n v="4570"/>
    <n v="804320"/>
  </r>
  <r>
    <n v="2926"/>
    <d v="2916-03-31T00:00:00"/>
    <x v="665"/>
    <x v="2"/>
    <s v="T"/>
    <n v="2550"/>
    <n v="0"/>
    <n v="1500"/>
    <n v="1050"/>
    <n v="244652.1"/>
  </r>
  <r>
    <n v="2927"/>
    <d v="2916-03-31T00:00:00"/>
    <x v="666"/>
    <x v="2"/>
    <s v="T"/>
    <n v="0"/>
    <n v="0"/>
    <n v="0"/>
    <n v="0"/>
    <n v="0"/>
  </r>
  <r>
    <n v="2928"/>
    <d v="2916-03-31T00:00:00"/>
    <x v="667"/>
    <x v="2"/>
    <s v="T"/>
    <n v="0"/>
    <n v="0"/>
    <n v="0"/>
    <n v="0"/>
    <n v="0"/>
  </r>
  <r>
    <n v="2929"/>
    <d v="2916-03-31T00:00:00"/>
    <x v="668"/>
    <x v="2"/>
    <s v="T"/>
    <n v="0"/>
    <n v="0"/>
    <n v="0"/>
    <n v="0"/>
    <n v="0"/>
  </r>
  <r>
    <n v="2930"/>
    <d v="2916-03-31T00:00:00"/>
    <x v="669"/>
    <x v="2"/>
    <s v="T"/>
    <n v="0"/>
    <n v="0"/>
    <n v="0"/>
    <n v="0"/>
    <n v="0"/>
  </r>
  <r>
    <n v="2931"/>
    <d v="2916-03-31T00:00:00"/>
    <x v="670"/>
    <x v="2"/>
    <s v="T"/>
    <n v="1250"/>
    <n v="0"/>
    <n v="900"/>
    <n v="350"/>
    <n v="1487640.0000000002"/>
  </r>
  <r>
    <n v="2932"/>
    <d v="2916-03-31T00:00:00"/>
    <x v="671"/>
    <x v="2"/>
    <s v="T"/>
    <n v="0"/>
    <n v="0"/>
    <n v="0"/>
    <n v="0"/>
    <n v="0"/>
  </r>
  <r>
    <n v="2933"/>
    <d v="2916-03-31T00:00:00"/>
    <x v="672"/>
    <x v="2"/>
    <s v="T"/>
    <n v="1450"/>
    <n v="0"/>
    <n v="700"/>
    <n v="750"/>
    <n v="641256"/>
  </r>
  <r>
    <n v="2934"/>
    <d v="2916-03-31T00:00:00"/>
    <x v="673"/>
    <x v="2"/>
    <s v="T"/>
    <n v="0"/>
    <n v="0"/>
    <n v="0"/>
    <n v="0"/>
    <n v="0"/>
  </r>
  <r>
    <n v="2935"/>
    <d v="2916-03-31T00:00:00"/>
    <x v="674"/>
    <x v="2"/>
    <s v="T"/>
    <n v="0"/>
    <n v="0"/>
    <n v="0"/>
    <n v="0"/>
    <n v="0"/>
  </r>
  <r>
    <n v="2936"/>
    <d v="2916-03-31T00:00:00"/>
    <x v="675"/>
    <x v="2"/>
    <s v="I"/>
    <n v="1764"/>
    <n v="0"/>
    <n v="590"/>
    <n v="1174"/>
    <n v="4907320"/>
  </r>
  <r>
    <n v="2937"/>
    <d v="2916-03-31T00:00:00"/>
    <x v="676"/>
    <x v="2"/>
    <s v="T"/>
    <n v="8000"/>
    <n v="0"/>
    <n v="800"/>
    <n v="7200"/>
    <n v="324007.2"/>
  </r>
  <r>
    <n v="2938"/>
    <d v="2916-03-31T00:00:00"/>
    <x v="677"/>
    <x v="2"/>
    <s v="I"/>
    <n v="0"/>
    <n v="500"/>
    <n v="250"/>
    <n v="250"/>
    <n v="2893000.0000000005"/>
  </r>
  <r>
    <n v="2939"/>
    <d v="2916-03-31T00:00:00"/>
    <x v="678"/>
    <x v="2"/>
    <s v="I"/>
    <n v="0"/>
    <n v="500"/>
    <n v="500"/>
    <n v="0"/>
    <n v="0"/>
  </r>
  <r>
    <n v="2940"/>
    <d v="2916-03-31T00:00:00"/>
    <x v="679"/>
    <x v="2"/>
    <s v="T"/>
    <n v="0"/>
    <n v="0"/>
    <n v="0"/>
    <n v="0"/>
    <n v="0"/>
  </r>
  <r>
    <n v="2941"/>
    <d v="2916-03-31T00:00:00"/>
    <x v="680"/>
    <x v="2"/>
    <s v="I"/>
    <n v="0"/>
    <n v="0"/>
    <n v="0"/>
    <n v="0"/>
    <n v="0"/>
  </r>
  <r>
    <n v="2942"/>
    <d v="2916-03-31T00:00:00"/>
    <x v="681"/>
    <x v="2"/>
    <s v="T"/>
    <n v="0"/>
    <n v="0"/>
    <n v="0"/>
    <n v="0"/>
    <n v="0"/>
  </r>
  <r>
    <n v="2943"/>
    <d v="2916-03-31T00:00:00"/>
    <x v="682"/>
    <x v="2"/>
    <s v="T"/>
    <n v="50"/>
    <n v="3000"/>
    <n v="850"/>
    <n v="2200"/>
    <n v="1507006.6"/>
  </r>
  <r>
    <n v="2944"/>
    <d v="2916-03-31T00:00:00"/>
    <x v="683"/>
    <x v="2"/>
    <s v="T"/>
    <n v="220"/>
    <n v="0"/>
    <n v="150"/>
    <n v="70"/>
    <n v="93869.930000000008"/>
  </r>
  <r>
    <n v="2945"/>
    <d v="2916-03-31T00:00:00"/>
    <x v="684"/>
    <x v="2"/>
    <s v="I"/>
    <n v="115"/>
    <n v="2000"/>
    <n v="265"/>
    <n v="1850"/>
    <n v="16094998.150000002"/>
  </r>
  <r>
    <n v="2946"/>
    <d v="2916-03-31T00:00:00"/>
    <x v="685"/>
    <x v="2"/>
    <s v="I"/>
    <n v="0"/>
    <n v="500"/>
    <n v="0"/>
    <n v="500"/>
    <n v="3355000.0000000005"/>
  </r>
  <r>
    <n v="2947"/>
    <d v="2916-03-31T00:00:00"/>
    <x v="686"/>
    <x v="2"/>
    <s v="I"/>
    <n v="150"/>
    <n v="0"/>
    <n v="60"/>
    <n v="90"/>
    <n v="161999.64000000001"/>
  </r>
  <r>
    <n v="2948"/>
    <d v="2916-03-31T00:00:00"/>
    <x v="687"/>
    <x v="2"/>
    <s v="T"/>
    <n v="6120"/>
    <n v="42200"/>
    <n v="3830"/>
    <n v="44490"/>
    <n v="6019497.0000000009"/>
  </r>
  <r>
    <n v="2949"/>
    <d v="2916-03-31T00:00:00"/>
    <x v="688"/>
    <x v="2"/>
    <s v="I"/>
    <n v="0"/>
    <n v="0"/>
    <n v="0"/>
    <n v="0"/>
    <n v="0"/>
  </r>
  <r>
    <n v="2950"/>
    <d v="2916-03-31T00:00:00"/>
    <x v="689"/>
    <x v="2"/>
    <s v="T"/>
    <n v="0"/>
    <n v="0"/>
    <n v="0"/>
    <n v="0"/>
    <n v="0"/>
  </r>
  <r>
    <n v="2951"/>
    <d v="2916-03-31T00:00:00"/>
    <x v="690"/>
    <x v="2"/>
    <s v="T"/>
    <n v="0"/>
    <n v="0"/>
    <n v="0"/>
    <n v="0"/>
    <n v="0"/>
  </r>
  <r>
    <n v="2952"/>
    <d v="2916-03-31T00:00:00"/>
    <x v="691"/>
    <x v="2"/>
    <s v="T"/>
    <n v="180"/>
    <n v="1500"/>
    <n v="0"/>
    <n v="1680"/>
    <n v="11076246.720000001"/>
  </r>
  <r>
    <n v="2953"/>
    <d v="2916-03-31T00:00:00"/>
    <x v="692"/>
    <x v="2"/>
    <s v="T"/>
    <n v="0"/>
    <n v="0"/>
    <n v="0"/>
    <n v="0"/>
    <n v="0"/>
  </r>
  <r>
    <n v="2954"/>
    <d v="2916-03-31T00:00:00"/>
    <x v="693"/>
    <x v="2"/>
    <s v="T"/>
    <n v="0"/>
    <n v="0"/>
    <n v="0"/>
    <n v="0"/>
    <n v="0"/>
  </r>
  <r>
    <n v="2955"/>
    <d v="2916-03-31T00:00:00"/>
    <x v="694"/>
    <x v="2"/>
    <s v="I"/>
    <n v="0"/>
    <n v="0"/>
    <n v="0"/>
    <n v="0"/>
    <n v="0"/>
  </r>
  <r>
    <n v="2956"/>
    <d v="2916-03-31T00:00:00"/>
    <x v="695"/>
    <x v="2"/>
    <s v="I"/>
    <n v="0"/>
    <n v="0"/>
    <n v="0"/>
    <n v="0"/>
    <n v="0"/>
  </r>
  <r>
    <n v="2957"/>
    <d v="2916-03-31T00:00:00"/>
    <x v="696"/>
    <x v="2"/>
    <s v="O"/>
    <n v="55"/>
    <n v="0"/>
    <n v="32"/>
    <n v="23"/>
    <n v="265074.93100000004"/>
  </r>
  <r>
    <n v="2958"/>
    <d v="2916-03-31T00:00:00"/>
    <x v="697"/>
    <x v="2"/>
    <s v="O"/>
    <n v="122"/>
    <n v="0"/>
    <n v="51"/>
    <n v="71"/>
    <n v="1189107.6450000003"/>
  </r>
  <r>
    <n v="2959"/>
    <d v="2916-03-31T00:00:00"/>
    <x v="698"/>
    <x v="2"/>
    <s v="T"/>
    <n v="0"/>
    <n v="0"/>
    <n v="0"/>
    <n v="0"/>
    <n v="0"/>
  </r>
  <r>
    <n v="2960"/>
    <d v="2916-03-31T00:00:00"/>
    <x v="699"/>
    <x v="2"/>
    <s v="I"/>
    <n v="0"/>
    <n v="0"/>
    <n v="0"/>
    <n v="0"/>
    <n v="0"/>
  </r>
  <r>
    <n v="2961"/>
    <d v="2916-03-31T00:00:00"/>
    <x v="700"/>
    <x v="2"/>
    <s v="O"/>
    <n v="0"/>
    <n v="0"/>
    <n v="0"/>
    <n v="0"/>
    <n v="0"/>
  </r>
  <r>
    <n v="2962"/>
    <d v="2916-03-31T00:00:00"/>
    <x v="701"/>
    <x v="2"/>
    <s v="O"/>
    <n v="0"/>
    <n v="0"/>
    <n v="0"/>
    <n v="0"/>
    <n v="0"/>
  </r>
  <r>
    <n v="2963"/>
    <d v="2916-03-31T00:00:00"/>
    <x v="702"/>
    <x v="2"/>
    <s v="T"/>
    <n v="0"/>
    <n v="0"/>
    <n v="0"/>
    <n v="0"/>
    <n v="0"/>
  </r>
  <r>
    <n v="2964"/>
    <d v="2916-03-31T00:00:00"/>
    <x v="703"/>
    <x v="2"/>
    <s v="I"/>
    <n v="0"/>
    <n v="0"/>
    <n v="0"/>
    <n v="0"/>
    <n v="0"/>
  </r>
  <r>
    <n v="2965"/>
    <d v="2916-03-31T00:00:00"/>
    <x v="704"/>
    <x v="2"/>
    <s v="T"/>
    <n v="0"/>
    <n v="0"/>
    <n v="0"/>
    <n v="0"/>
    <n v="0"/>
  </r>
  <r>
    <n v="2966"/>
    <d v="2916-03-31T00:00:00"/>
    <x v="705"/>
    <x v="2"/>
    <s v="T"/>
    <n v="0"/>
    <n v="0"/>
    <n v="0"/>
    <n v="0"/>
    <n v="0"/>
  </r>
  <r>
    <n v="2967"/>
    <d v="2916-03-31T00:00:00"/>
    <x v="706"/>
    <x v="2"/>
    <s v="T"/>
    <n v="0"/>
    <n v="0"/>
    <n v="0"/>
    <n v="0"/>
    <n v="0"/>
  </r>
  <r>
    <n v="2968"/>
    <d v="2916-03-31T00:00:00"/>
    <x v="707"/>
    <x v="2"/>
    <s v="T"/>
    <n v="0"/>
    <n v="0"/>
    <n v="0"/>
    <n v="0"/>
    <n v="0"/>
  </r>
  <r>
    <n v="2969"/>
    <d v="2916-03-31T00:00:00"/>
    <x v="708"/>
    <x v="2"/>
    <s v="T"/>
    <n v="0"/>
    <n v="0"/>
    <n v="0"/>
    <n v="0"/>
    <n v="0"/>
  </r>
  <r>
    <n v="2970"/>
    <d v="2916-03-31T00:00:00"/>
    <x v="709"/>
    <x v="2"/>
    <s v="T"/>
    <n v="0"/>
    <n v="0"/>
    <n v="0"/>
    <n v="0"/>
    <n v="0"/>
  </r>
  <r>
    <n v="2971"/>
    <d v="2916-03-31T00:00:00"/>
    <x v="710"/>
    <x v="2"/>
    <s v="T"/>
    <n v="0"/>
    <n v="0"/>
    <n v="0"/>
    <n v="0"/>
    <n v="0"/>
  </r>
  <r>
    <n v="2972"/>
    <d v="2916-03-31T00:00:00"/>
    <x v="711"/>
    <x v="3"/>
    <s v="T"/>
    <n v="2770"/>
    <n v="0"/>
    <n v="1000"/>
    <n v="1770"/>
    <n v="973500"/>
  </r>
  <r>
    <n v="2973"/>
    <d v="2916-03-31T00:00:00"/>
    <x v="712"/>
    <x v="3"/>
    <s v="T"/>
    <n v="3800"/>
    <n v="0"/>
    <n v="700"/>
    <n v="3100"/>
    <n v="2898500.0000000005"/>
  </r>
  <r>
    <n v="2974"/>
    <d v="2916-03-31T00:00:00"/>
    <x v="713"/>
    <x v="3"/>
    <s v="T"/>
    <n v="300"/>
    <n v="300"/>
    <n v="50"/>
    <n v="550"/>
    <n v="665500"/>
  </r>
  <r>
    <n v="2975"/>
    <d v="2916-03-31T00:00:00"/>
    <x v="714"/>
    <x v="3"/>
    <s v="T"/>
    <n v="480"/>
    <n v="0"/>
    <n v="40"/>
    <n v="440"/>
    <n v="3751000"/>
  </r>
  <r>
    <n v="2976"/>
    <d v="2916-03-31T00:00:00"/>
    <x v="715"/>
    <x v="3"/>
    <s v="S"/>
    <n v="590"/>
    <n v="0"/>
    <n v="30"/>
    <n v="560"/>
    <n v="31108000.000000004"/>
  </r>
  <r>
    <n v="2977"/>
    <d v="2916-03-31T00:00:00"/>
    <x v="716"/>
    <x v="3"/>
    <s v="T"/>
    <n v="22"/>
    <n v="0"/>
    <n v="14"/>
    <n v="8"/>
    <n v="76384"/>
  </r>
  <r>
    <n v="2978"/>
    <d v="2916-03-31T00:00:00"/>
    <x v="717"/>
    <x v="3"/>
    <s v="S"/>
    <n v="6"/>
    <n v="0"/>
    <n v="6"/>
    <n v="0"/>
    <n v="0"/>
  </r>
  <r>
    <n v="2979"/>
    <d v="2916-03-31T00:00:00"/>
    <x v="718"/>
    <x v="3"/>
    <s v="T"/>
    <n v="150"/>
    <n v="0"/>
    <n v="150"/>
    <n v="0"/>
    <n v="0"/>
  </r>
  <r>
    <n v="2980"/>
    <d v="2916-03-31T00:00:00"/>
    <x v="719"/>
    <x v="3"/>
    <s v="P"/>
    <n v="145"/>
    <n v="50"/>
    <n v="80"/>
    <n v="115"/>
    <n v="11238386.5"/>
  </r>
  <r>
    <n v="2981"/>
    <d v="2916-03-31T00:00:00"/>
    <x v="720"/>
    <x v="3"/>
    <s v="P"/>
    <n v="414"/>
    <n v="0"/>
    <n v="114"/>
    <n v="300"/>
    <n v="56399970.000000007"/>
  </r>
  <r>
    <n v="2982"/>
    <d v="2916-03-31T00:00:00"/>
    <x v="721"/>
    <x v="3"/>
    <s v="P"/>
    <n v="0"/>
    <n v="10"/>
    <n v="5"/>
    <n v="5"/>
    <n v="1750001"/>
  </r>
  <r>
    <n v="2983"/>
    <d v="2916-03-31T00:00:00"/>
    <x v="722"/>
    <x v="3"/>
    <s v="I"/>
    <n v="1635"/>
    <n v="3000"/>
    <n v="2775"/>
    <n v="1860"/>
    <n v="74400744"/>
  </r>
  <r>
    <n v="2984"/>
    <d v="2916-03-31T00:00:00"/>
    <x v="723"/>
    <x v="3"/>
    <s v="T"/>
    <n v="0"/>
    <n v="0"/>
    <n v="0"/>
    <n v="0"/>
    <n v="0"/>
  </r>
  <r>
    <n v="2985"/>
    <d v="2916-03-31T00:00:00"/>
    <x v="724"/>
    <x v="3"/>
    <s v="I"/>
    <n v="1544"/>
    <n v="0"/>
    <n v="320"/>
    <n v="1224"/>
    <n v="10281110.4"/>
  </r>
  <r>
    <n v="2986"/>
    <d v="2916-03-31T00:00:00"/>
    <x v="725"/>
    <x v="3"/>
    <s v="T"/>
    <n v="1750"/>
    <n v="1500"/>
    <n v="1810"/>
    <n v="1440"/>
    <n v="22492800.000000004"/>
  </r>
  <r>
    <n v="2987"/>
    <d v="2916-03-31T00:00:00"/>
    <x v="726"/>
    <x v="3"/>
    <s v="T"/>
    <n v="540"/>
    <n v="360"/>
    <n v="900"/>
    <n v="0"/>
    <n v="0"/>
  </r>
  <r>
    <n v="2988"/>
    <d v="2916-03-31T00:00:00"/>
    <x v="727"/>
    <x v="3"/>
    <s v="T"/>
    <n v="0"/>
    <n v="180"/>
    <n v="180"/>
    <n v="0"/>
    <n v="0"/>
  </r>
  <r>
    <n v="2989"/>
    <d v="2916-03-31T00:00:00"/>
    <x v="728"/>
    <x v="3"/>
    <s v="I"/>
    <n v="470"/>
    <n v="300"/>
    <n v="380"/>
    <n v="390"/>
    <n v="5998200.7800000003"/>
  </r>
  <r>
    <n v="2990"/>
    <d v="2916-03-31T00:00:00"/>
    <x v="729"/>
    <x v="3"/>
    <s v="I"/>
    <n v="20"/>
    <n v="30"/>
    <n v="20"/>
    <n v="30"/>
    <n v="48000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outline="1" outlineData="1" multipleFieldFilters="0">
  <location ref="A3:B881" firstHeaderRow="1" firstDataRow="1" firstDataCol="1"/>
  <pivotFields count="10">
    <pivotField showAll="0"/>
    <pivotField numFmtId="15" showAll="0"/>
    <pivotField axis="axisRow" showAll="0" sortType="descending">
      <items count="879">
        <item x="730"/>
        <item x="792"/>
        <item x="0"/>
        <item x="1"/>
        <item x="793"/>
        <item x="2"/>
        <item x="663"/>
        <item x="662"/>
        <item x="3"/>
        <item x="4"/>
        <item x="5"/>
        <item x="6"/>
        <item x="731"/>
        <item x="7"/>
        <item x="653"/>
        <item x="8"/>
        <item x="9"/>
        <item x="10"/>
        <item x="732"/>
        <item x="733"/>
        <item x="794"/>
        <item x="11"/>
        <item x="12"/>
        <item x="13"/>
        <item x="14"/>
        <item x="15"/>
        <item x="16"/>
        <item x="664"/>
        <item x="665"/>
        <item x="666"/>
        <item x="17"/>
        <item x="18"/>
        <item x="19"/>
        <item x="20"/>
        <item x="795"/>
        <item x="21"/>
        <item x="22"/>
        <item x="23"/>
        <item x="24"/>
        <item x="25"/>
        <item x="26"/>
        <item x="27"/>
        <item x="28"/>
        <item x="29"/>
        <item x="30"/>
        <item x="31"/>
        <item x="734"/>
        <item x="32"/>
        <item x="33"/>
        <item x="34"/>
        <item x="35"/>
        <item x="36"/>
        <item x="667"/>
        <item x="735"/>
        <item x="37"/>
        <item x="38"/>
        <item x="39"/>
        <item x="668"/>
        <item x="40"/>
        <item x="41"/>
        <item x="42"/>
        <item x="43"/>
        <item x="796"/>
        <item x="44"/>
        <item x="45"/>
        <item x="797"/>
        <item x="736"/>
        <item x="46"/>
        <item x="47"/>
        <item x="48"/>
        <item x="49"/>
        <item x="799"/>
        <item x="798"/>
        <item x="50"/>
        <item x="51"/>
        <item x="52"/>
        <item x="800"/>
        <item x="53"/>
        <item x="54"/>
        <item x="55"/>
        <item x="56"/>
        <item x="57"/>
        <item x="58"/>
        <item x="669"/>
        <item x="670"/>
        <item x="59"/>
        <item x="60"/>
        <item x="61"/>
        <item x="62"/>
        <item x="63"/>
        <item x="64"/>
        <item x="65"/>
        <item x="66"/>
        <item x="737"/>
        <item x="67"/>
        <item x="68"/>
        <item x="69"/>
        <item x="70"/>
        <item x="738"/>
        <item x="71"/>
        <item x="72"/>
        <item x="73"/>
        <item x="801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671"/>
        <item x="739"/>
        <item x="93"/>
        <item x="94"/>
        <item x="95"/>
        <item x="96"/>
        <item x="97"/>
        <item x="98"/>
        <item x="99"/>
        <item x="100"/>
        <item x="101"/>
        <item x="802"/>
        <item x="102"/>
        <item x="103"/>
        <item x="104"/>
        <item x="105"/>
        <item x="106"/>
        <item x="107"/>
        <item x="108"/>
        <item x="109"/>
        <item x="110"/>
        <item x="740"/>
        <item x="741"/>
        <item x="111"/>
        <item x="112"/>
        <item x="742"/>
        <item x="113"/>
        <item x="803"/>
        <item x="114"/>
        <item x="672"/>
        <item x="673"/>
        <item x="711"/>
        <item x="712"/>
        <item x="713"/>
        <item x="714"/>
        <item x="715"/>
        <item x="872"/>
        <item x="716"/>
        <item x="717"/>
        <item x="718"/>
        <item x="804"/>
        <item x="115"/>
        <item x="116"/>
        <item x="117"/>
        <item x="118"/>
        <item x="651"/>
        <item x="119"/>
        <item x="120"/>
        <item x="121"/>
        <item x="122"/>
        <item x="123"/>
        <item x="124"/>
        <item x="743"/>
        <item x="125"/>
        <item x="126"/>
        <item x="127"/>
        <item x="128"/>
        <item x="129"/>
        <item x="130"/>
        <item x="131"/>
        <item x="132"/>
        <item x="744"/>
        <item x="133"/>
        <item x="674"/>
        <item x="134"/>
        <item x="135"/>
        <item x="136"/>
        <item x="137"/>
        <item x="138"/>
        <item x="139"/>
        <item x="140"/>
        <item x="141"/>
        <item x="142"/>
        <item x="143"/>
        <item x="745"/>
        <item x="144"/>
        <item x="145"/>
        <item x="805"/>
        <item x="146"/>
        <item x="147"/>
        <item x="148"/>
        <item x="806"/>
        <item x="149"/>
        <item x="150"/>
        <item x="151"/>
        <item x="152"/>
        <item x="746"/>
        <item x="807"/>
        <item x="675"/>
        <item x="676"/>
        <item x="153"/>
        <item x="154"/>
        <item x="155"/>
        <item x="156"/>
        <item x="157"/>
        <item x="158"/>
        <item x="159"/>
        <item x="160"/>
        <item x="808"/>
        <item x="870"/>
        <item x="161"/>
        <item x="747"/>
        <item x="810"/>
        <item x="164"/>
        <item x="809"/>
        <item x="165"/>
        <item x="678"/>
        <item x="677"/>
        <item x="166"/>
        <item x="162"/>
        <item x="163"/>
        <item x="167"/>
        <item x="168"/>
        <item x="169"/>
        <item x="748"/>
        <item x="170"/>
        <item x="749"/>
        <item x="171"/>
        <item x="719"/>
        <item x="720"/>
        <item x="721"/>
        <item x="172"/>
        <item x="173"/>
        <item x="174"/>
        <item x="175"/>
        <item x="811"/>
        <item x="812"/>
        <item x="813"/>
        <item x="176"/>
        <item x="177"/>
        <item x="178"/>
        <item x="179"/>
        <item x="180"/>
        <item x="181"/>
        <item x="182"/>
        <item x="750"/>
        <item x="183"/>
        <item x="814"/>
        <item x="184"/>
        <item x="185"/>
        <item x="186"/>
        <item x="679"/>
        <item x="187"/>
        <item x="188"/>
        <item x="189"/>
        <item x="190"/>
        <item x="191"/>
        <item x="192"/>
        <item x="193"/>
        <item x="194"/>
        <item x="195"/>
        <item x="196"/>
        <item x="751"/>
        <item x="197"/>
        <item x="198"/>
        <item x="199"/>
        <item x="815"/>
        <item x="200"/>
        <item x="752"/>
        <item x="201"/>
        <item x="722"/>
        <item x="202"/>
        <item x="203"/>
        <item x="816"/>
        <item x="204"/>
        <item x="205"/>
        <item x="206"/>
        <item x="207"/>
        <item x="208"/>
        <item x="209"/>
        <item x="210"/>
        <item x="211"/>
        <item x="212"/>
        <item x="213"/>
        <item x="753"/>
        <item x="214"/>
        <item x="215"/>
        <item x="216"/>
        <item x="217"/>
        <item x="654"/>
        <item x="754"/>
        <item x="218"/>
        <item x="680"/>
        <item x="817"/>
        <item x="219"/>
        <item x="220"/>
        <item x="681"/>
        <item x="221"/>
        <item x="222"/>
        <item x="223"/>
        <item x="224"/>
        <item x="225"/>
        <item x="226"/>
        <item x="227"/>
        <item x="228"/>
        <item x="229"/>
        <item x="81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755"/>
        <item x="252"/>
        <item x="253"/>
        <item x="254"/>
        <item x="255"/>
        <item x="256"/>
        <item x="652"/>
        <item x="257"/>
        <item x="258"/>
        <item x="259"/>
        <item x="260"/>
        <item x="261"/>
        <item x="262"/>
        <item x="756"/>
        <item x="263"/>
        <item x="264"/>
        <item x="265"/>
        <item x="266"/>
        <item x="819"/>
        <item x="267"/>
        <item x="268"/>
        <item x="269"/>
        <item x="270"/>
        <item x="271"/>
        <item x="272"/>
        <item x="273"/>
        <item x="274"/>
        <item x="275"/>
        <item x="820"/>
        <item x="276"/>
        <item x="821"/>
        <item x="277"/>
        <item x="278"/>
        <item x="279"/>
        <item x="280"/>
        <item x="281"/>
        <item x="282"/>
        <item x="82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655"/>
        <item x="295"/>
        <item x="296"/>
        <item x="297"/>
        <item x="723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757"/>
        <item x="758"/>
        <item x="317"/>
        <item x="823"/>
        <item x="316"/>
        <item x="318"/>
        <item x="319"/>
        <item x="320"/>
        <item x="824"/>
        <item x="321"/>
        <item x="322"/>
        <item x="323"/>
        <item x="324"/>
        <item x="325"/>
        <item x="759"/>
        <item x="326"/>
        <item x="760"/>
        <item x="327"/>
        <item x="328"/>
        <item x="329"/>
        <item x="330"/>
        <item x="331"/>
        <item x="332"/>
        <item x="761"/>
        <item x="333"/>
        <item x="334"/>
        <item x="335"/>
        <item x="336"/>
        <item x="337"/>
        <item x="338"/>
        <item x="339"/>
        <item x="340"/>
        <item x="341"/>
        <item x="342"/>
        <item x="825"/>
        <item x="762"/>
        <item x="343"/>
        <item x="344"/>
        <item x="826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763"/>
        <item x="357"/>
        <item x="358"/>
        <item x="827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828"/>
        <item x="373"/>
        <item x="374"/>
        <item x="682"/>
        <item x="683"/>
        <item x="375"/>
        <item x="376"/>
        <item x="377"/>
        <item x="690"/>
        <item x="378"/>
        <item x="829"/>
        <item x="379"/>
        <item x="830"/>
        <item x="382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831"/>
        <item x="397"/>
        <item x="684"/>
        <item x="685"/>
        <item x="398"/>
        <item x="832"/>
        <item x="833"/>
        <item x="399"/>
        <item x="724"/>
        <item x="400"/>
        <item x="725"/>
        <item x="726"/>
        <item x="727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873"/>
        <item x="417"/>
        <item x="418"/>
        <item x="419"/>
        <item x="834"/>
        <item x="420"/>
        <item x="421"/>
        <item x="422"/>
        <item x="423"/>
        <item x="424"/>
        <item x="425"/>
        <item x="764"/>
        <item x="426"/>
        <item x="427"/>
        <item x="428"/>
        <item x="429"/>
        <item x="430"/>
        <item x="431"/>
        <item x="432"/>
        <item x="765"/>
        <item x="433"/>
        <item x="434"/>
        <item x="435"/>
        <item x="436"/>
        <item x="437"/>
        <item x="438"/>
        <item x="835"/>
        <item x="439"/>
        <item x="440"/>
        <item x="766"/>
        <item x="441"/>
        <item x="767"/>
        <item x="442"/>
        <item x="443"/>
        <item x="444"/>
        <item x="445"/>
        <item x="768"/>
        <item x="446"/>
        <item x="447"/>
        <item x="448"/>
        <item x="874"/>
        <item x="836"/>
        <item x="449"/>
        <item x="450"/>
        <item x="451"/>
        <item x="452"/>
        <item x="453"/>
        <item x="454"/>
        <item x="769"/>
        <item x="770"/>
        <item x="455"/>
        <item x="771"/>
        <item x="772"/>
        <item x="456"/>
        <item x="457"/>
        <item x="458"/>
        <item x="459"/>
        <item x="460"/>
        <item x="461"/>
        <item x="462"/>
        <item x="463"/>
        <item x="773"/>
        <item x="464"/>
        <item x="465"/>
        <item x="466"/>
        <item x="467"/>
        <item x="468"/>
        <item x="469"/>
        <item x="470"/>
        <item x="471"/>
        <item x="774"/>
        <item x="473"/>
        <item x="472"/>
        <item x="474"/>
        <item x="875"/>
        <item x="728"/>
        <item x="686"/>
        <item x="687"/>
        <item x="688"/>
        <item x="475"/>
        <item x="476"/>
        <item x="477"/>
        <item x="478"/>
        <item x="479"/>
        <item x="837"/>
        <item x="480"/>
        <item x="481"/>
        <item x="482"/>
        <item x="483"/>
        <item x="838"/>
        <item x="839"/>
        <item x="484"/>
        <item x="775"/>
        <item x="485"/>
        <item x="486"/>
        <item x="487"/>
        <item x="488"/>
        <item x="490"/>
        <item x="489"/>
        <item x="491"/>
        <item x="840"/>
        <item x="492"/>
        <item x="493"/>
        <item x="494"/>
        <item x="495"/>
        <item x="496"/>
        <item x="497"/>
        <item x="689"/>
        <item x="871"/>
        <item x="498"/>
        <item x="499"/>
        <item x="500"/>
        <item x="501"/>
        <item x="776"/>
        <item x="502"/>
        <item x="876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877"/>
        <item x="841"/>
        <item x="521"/>
        <item x="842"/>
        <item x="522"/>
        <item x="777"/>
        <item x="523"/>
        <item x="524"/>
        <item x="843"/>
        <item x="525"/>
        <item x="691"/>
        <item x="844"/>
        <item x="526"/>
        <item x="527"/>
        <item x="528"/>
        <item x="529"/>
        <item x="530"/>
        <item x="692"/>
        <item x="693"/>
        <item x="531"/>
        <item x="532"/>
        <item x="533"/>
        <item x="534"/>
        <item x="778"/>
        <item x="535"/>
        <item x="536"/>
        <item x="845"/>
        <item x="537"/>
        <item x="538"/>
        <item x="539"/>
        <item x="540"/>
        <item x="541"/>
        <item x="694"/>
        <item x="542"/>
        <item x="543"/>
        <item x="779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780"/>
        <item x="555"/>
        <item x="556"/>
        <item x="557"/>
        <item x="558"/>
        <item x="559"/>
        <item x="560"/>
        <item x="656"/>
        <item x="658"/>
        <item x="660"/>
        <item x="695"/>
        <item x="561"/>
        <item x="562"/>
        <item x="563"/>
        <item x="564"/>
        <item x="565"/>
        <item x="566"/>
        <item x="567"/>
        <item x="846"/>
        <item x="568"/>
        <item x="569"/>
        <item x="847"/>
        <item x="781"/>
        <item x="570"/>
        <item x="571"/>
        <item x="572"/>
        <item x="848"/>
        <item x="849"/>
        <item x="573"/>
        <item x="574"/>
        <item x="575"/>
        <item x="782"/>
        <item x="659"/>
        <item x="850"/>
        <item x="576"/>
        <item x="577"/>
        <item x="578"/>
        <item x="579"/>
        <item x="580"/>
        <item x="581"/>
        <item x="582"/>
        <item x="583"/>
        <item x="783"/>
        <item x="584"/>
        <item x="699"/>
        <item x="697"/>
        <item x="696"/>
        <item x="698"/>
        <item x="851"/>
        <item x="585"/>
        <item x="586"/>
        <item x="587"/>
        <item x="588"/>
        <item x="729"/>
        <item x="589"/>
        <item x="590"/>
        <item x="657"/>
        <item x="784"/>
        <item x="591"/>
        <item x="592"/>
        <item x="593"/>
        <item x="594"/>
        <item x="595"/>
        <item x="853"/>
        <item x="852"/>
        <item x="596"/>
        <item x="597"/>
        <item x="855"/>
        <item x="854"/>
        <item x="785"/>
        <item x="598"/>
        <item x="599"/>
        <item x="600"/>
        <item x="601"/>
        <item x="602"/>
        <item x="603"/>
        <item x="661"/>
        <item x="604"/>
        <item x="605"/>
        <item x="606"/>
        <item x="607"/>
        <item x="608"/>
        <item x="856"/>
        <item x="786"/>
        <item x="609"/>
        <item x="610"/>
        <item x="611"/>
        <item x="612"/>
        <item x="613"/>
        <item x="614"/>
        <item x="701"/>
        <item x="700"/>
        <item x="615"/>
        <item x="857"/>
        <item x="858"/>
        <item x="616"/>
        <item x="787"/>
        <item x="617"/>
        <item x="859"/>
        <item x="860"/>
        <item x="618"/>
        <item x="619"/>
        <item x="620"/>
        <item x="621"/>
        <item x="861"/>
        <item x="622"/>
        <item x="623"/>
        <item x="862"/>
        <item x="624"/>
        <item x="625"/>
        <item x="702"/>
        <item x="703"/>
        <item x="704"/>
        <item x="864"/>
        <item x="863"/>
        <item x="626"/>
        <item x="627"/>
        <item x="628"/>
        <item x="629"/>
        <item x="630"/>
        <item x="865"/>
        <item x="788"/>
        <item x="789"/>
        <item x="631"/>
        <item x="632"/>
        <item x="866"/>
        <item x="633"/>
        <item x="634"/>
        <item x="635"/>
        <item x="636"/>
        <item x="637"/>
        <item x="638"/>
        <item x="639"/>
        <item x="867"/>
        <item x="868"/>
        <item x="705"/>
        <item x="706"/>
        <item x="707"/>
        <item x="708"/>
        <item x="640"/>
        <item x="641"/>
        <item x="642"/>
        <item x="643"/>
        <item x="644"/>
        <item x="645"/>
        <item x="869"/>
        <item x="646"/>
        <item x="647"/>
        <item x="648"/>
        <item x="649"/>
        <item x="650"/>
        <item x="790"/>
        <item x="709"/>
        <item x="710"/>
        <item x="79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6">
        <item x="3"/>
        <item m="1" x="4"/>
        <item x="2"/>
        <item x="1"/>
        <item x="0"/>
        <item t="default"/>
      </items>
    </pivotField>
    <pivotField showAll="0"/>
    <pivotField numFmtId="164" showAll="0"/>
    <pivotField showAll="0"/>
    <pivotField showAll="0"/>
    <pivotField numFmtId="164" showAll="0"/>
    <pivotField dataField="1" numFmtId="164" showAll="0"/>
  </pivotFields>
  <rowFields count="1">
    <field x="2"/>
  </rowFields>
  <rowItems count="878">
    <i>
      <x v="283"/>
    </i>
    <i>
      <x v="477"/>
    </i>
    <i>
      <x v="454"/>
    </i>
    <i>
      <x v="593"/>
    </i>
    <i>
      <x v="436"/>
    </i>
    <i>
      <x v="538"/>
    </i>
    <i>
      <x v="323"/>
    </i>
    <i>
      <x v="333"/>
    </i>
    <i>
      <x v="224"/>
    </i>
    <i>
      <x v="700"/>
    </i>
    <i>
      <x v="232"/>
    </i>
    <i>
      <x v="236"/>
    </i>
    <i>
      <x v="388"/>
    </i>
    <i>
      <x v="745"/>
    </i>
    <i>
      <x v="268"/>
    </i>
    <i>
      <x v="285"/>
    </i>
    <i>
      <x v="269"/>
    </i>
    <i>
      <x v="793"/>
    </i>
    <i>
      <x v="455"/>
    </i>
    <i>
      <x v="195"/>
    </i>
    <i>
      <x v="384"/>
    </i>
    <i>
      <x v="453"/>
    </i>
    <i>
      <x v="284"/>
    </i>
    <i>
      <x v="234"/>
    </i>
    <i>
      <x v="743"/>
    </i>
    <i>
      <x v="848"/>
    </i>
    <i>
      <x v="863"/>
    </i>
    <i>
      <x v="177"/>
    </i>
    <i>
      <x v="594"/>
    </i>
    <i>
      <x v="755"/>
    </i>
    <i>
      <x v="92"/>
    </i>
    <i>
      <x v="176"/>
    </i>
    <i>
      <x v="260"/>
    </i>
    <i>
      <x v="566"/>
    </i>
    <i>
      <x v="282"/>
    </i>
    <i>
      <x v="175"/>
    </i>
    <i>
      <x v="358"/>
    </i>
    <i>
      <x v="635"/>
    </i>
    <i>
      <x v="324"/>
    </i>
    <i>
      <x v="22"/>
    </i>
    <i>
      <x v="67"/>
    </i>
    <i>
      <x v="749"/>
    </i>
    <i>
      <x v="665"/>
    </i>
    <i>
      <x v="828"/>
    </i>
    <i>
      <x v="476"/>
    </i>
    <i>
      <x v="435"/>
    </i>
    <i>
      <x v="223"/>
    </i>
    <i>
      <x v="742"/>
    </i>
    <i>
      <x v="256"/>
    </i>
    <i>
      <x v="113"/>
    </i>
    <i>
      <x v="115"/>
    </i>
    <i>
      <x v="563"/>
    </i>
    <i>
      <x v="505"/>
    </i>
    <i>
      <x v="458"/>
    </i>
    <i>
      <x v="245"/>
    </i>
    <i>
      <x v="246"/>
    </i>
    <i>
      <x v="501"/>
    </i>
    <i>
      <x v="873"/>
    </i>
    <i>
      <x v="167"/>
    </i>
    <i>
      <x v="799"/>
    </i>
    <i>
      <x v="499"/>
    </i>
    <i>
      <x v="701"/>
    </i>
    <i>
      <x v="241"/>
    </i>
    <i>
      <x v="488"/>
    </i>
    <i>
      <x v="727"/>
    </i>
    <i>
      <x v="389"/>
    </i>
    <i>
      <x v="254"/>
    </i>
    <i>
      <x v="362"/>
    </i>
    <i>
      <x v="190"/>
    </i>
    <i>
      <x v="871"/>
    </i>
    <i>
      <x v="788"/>
    </i>
    <i>
      <x v="847"/>
    </i>
    <i>
      <x v="69"/>
    </i>
    <i>
      <x v="166"/>
    </i>
    <i>
      <x v="144"/>
    </i>
    <i>
      <x v="129"/>
    </i>
    <i>
      <x v="320"/>
    </i>
    <i>
      <x v="130"/>
    </i>
    <i>
      <x v="822"/>
    </i>
    <i>
      <x v="307"/>
    </i>
    <i>
      <x v="496"/>
    </i>
    <i>
      <x v="255"/>
    </i>
    <i>
      <x v="589"/>
    </i>
    <i>
      <x v="621"/>
    </i>
    <i>
      <x v="490"/>
    </i>
    <i>
      <x v="707"/>
    </i>
    <i>
      <x v="527"/>
    </i>
    <i>
      <x v="712"/>
    </i>
    <i>
      <x v="634"/>
    </i>
    <i>
      <x v="577"/>
    </i>
    <i>
      <x v="135"/>
    </i>
    <i>
      <x v="846"/>
    </i>
    <i>
      <x v="716"/>
    </i>
    <i>
      <x v="717"/>
    </i>
    <i>
      <x v="811"/>
    </i>
    <i>
      <x v="181"/>
    </i>
    <i>
      <x v="540"/>
    </i>
    <i>
      <x v="614"/>
    </i>
    <i>
      <x v="150"/>
    </i>
    <i>
      <x v="385"/>
    </i>
    <i>
      <x v="231"/>
    </i>
    <i>
      <x v="187"/>
    </i>
    <i>
      <x v="370"/>
    </i>
    <i>
      <x v="713"/>
    </i>
    <i>
      <x v="382"/>
    </i>
    <i>
      <x v="287"/>
    </i>
    <i>
      <x v="68"/>
    </i>
    <i>
      <x v="796"/>
    </i>
    <i>
      <x v="18"/>
    </i>
    <i>
      <x v="636"/>
    </i>
    <i>
      <x v="222"/>
    </i>
    <i>
      <x v="352"/>
    </i>
    <i>
      <x v="750"/>
    </i>
    <i>
      <x v="872"/>
    </i>
    <i>
      <x v="590"/>
    </i>
    <i>
      <x v="10"/>
    </i>
    <i>
      <x v="611"/>
    </i>
    <i>
      <x v="718"/>
    </i>
    <i>
      <x v="186"/>
    </i>
    <i>
      <x v="638"/>
    </i>
    <i>
      <x v="19"/>
    </i>
    <i>
      <x v="552"/>
    </i>
    <i>
      <x v="62"/>
    </i>
    <i>
      <x v="523"/>
    </i>
    <i>
      <x v="233"/>
    </i>
    <i>
      <x v="183"/>
    </i>
    <i>
      <x v="612"/>
    </i>
    <i>
      <x v="789"/>
    </i>
    <i>
      <x v="390"/>
    </i>
    <i>
      <x v="779"/>
    </i>
    <i>
      <x v="571"/>
    </i>
    <i>
      <x v="77"/>
    </i>
    <i>
      <x v="9"/>
    </i>
    <i>
      <x v="747"/>
    </i>
    <i>
      <x v="36"/>
    </i>
    <i>
      <x v="533"/>
    </i>
    <i>
      <x v="760"/>
    </i>
    <i>
      <x v="34"/>
    </i>
    <i>
      <x v="70"/>
    </i>
    <i>
      <x v="316"/>
    </i>
    <i>
      <x v="182"/>
    </i>
    <i>
      <x v="605"/>
    </i>
    <i>
      <x v="202"/>
    </i>
    <i>
      <x v="567"/>
    </i>
    <i>
      <x v="128"/>
    </i>
    <i>
      <x v="178"/>
    </i>
    <i>
      <x v="578"/>
    </i>
    <i>
      <x v="669"/>
    </i>
    <i>
      <x v="784"/>
    </i>
    <i>
      <x v="71"/>
    </i>
    <i>
      <x v="147"/>
    </i>
    <i>
      <x v="274"/>
    </i>
    <i>
      <x v="744"/>
    </i>
    <i>
      <x v="218"/>
    </i>
    <i>
      <x v="89"/>
    </i>
    <i>
      <x v="35"/>
    </i>
    <i>
      <x v="289"/>
    </i>
    <i>
      <x v="838"/>
    </i>
    <i>
      <x v="292"/>
    </i>
    <i>
      <x v="42"/>
    </i>
    <i>
      <x v="672"/>
    </i>
    <i>
      <x v="655"/>
    </i>
    <i>
      <x v="653"/>
    </i>
    <i>
      <x v="464"/>
    </i>
    <i>
      <x v="240"/>
    </i>
    <i>
      <x v="722"/>
    </i>
    <i>
      <x v="591"/>
    </i>
    <i>
      <x v="534"/>
    </i>
    <i>
      <x v="452"/>
    </i>
    <i>
      <x v="278"/>
    </i>
    <i>
      <x v="252"/>
    </i>
    <i>
      <x v="193"/>
    </i>
    <i>
      <x v="200"/>
    </i>
    <i>
      <x v="131"/>
    </i>
    <i>
      <x v="24"/>
    </i>
    <i>
      <x v="521"/>
    </i>
    <i>
      <x v="564"/>
    </i>
    <i>
      <x v="764"/>
    </i>
    <i>
      <x v="259"/>
    </i>
    <i>
      <x v="348"/>
    </i>
    <i>
      <x v="192"/>
    </i>
    <i>
      <x v="474"/>
    </i>
    <i>
      <x v="295"/>
    </i>
    <i>
      <x v="406"/>
    </i>
    <i>
      <x v="102"/>
    </i>
    <i>
      <x v="396"/>
    </i>
    <i>
      <x v="360"/>
    </i>
    <i>
      <x v="809"/>
    </i>
    <i>
      <x v="325"/>
    </i>
    <i>
      <x v="383"/>
    </i>
    <i>
      <x v="830"/>
    </i>
    <i>
      <x v="565"/>
    </i>
    <i>
      <x v="837"/>
    </i>
    <i>
      <x v="336"/>
    </i>
    <i>
      <x v="557"/>
    </i>
    <i>
      <x v="810"/>
    </i>
    <i>
      <x v="363"/>
    </i>
    <i>
      <x v="579"/>
    </i>
    <i>
      <x v="759"/>
    </i>
    <i>
      <x v="831"/>
    </i>
    <i>
      <x v="443"/>
    </i>
    <i>
      <x v="720"/>
    </i>
    <i>
      <x v="440"/>
    </i>
    <i>
      <x v="757"/>
    </i>
    <i>
      <x v="648"/>
    </i>
    <i>
      <x v="691"/>
    </i>
    <i>
      <x v="179"/>
    </i>
    <i>
      <x v="94"/>
    </i>
    <i>
      <x v="59"/>
    </i>
    <i>
      <x v="157"/>
    </i>
    <i>
      <x v="207"/>
    </i>
    <i>
      <x v="444"/>
    </i>
    <i>
      <x v="125"/>
    </i>
    <i>
      <x v="515"/>
    </i>
    <i>
      <x v="461"/>
    </i>
    <i>
      <x v="116"/>
    </i>
    <i>
      <x v="624"/>
    </i>
    <i>
      <x v="617"/>
    </i>
    <i>
      <x v="777"/>
    </i>
    <i>
      <x v="74"/>
    </i>
    <i>
      <x v="347"/>
    </i>
    <i>
      <x v="800"/>
    </i>
    <i>
      <x v="85"/>
    </i>
    <i>
      <x v="126"/>
    </i>
    <i>
      <x v="112"/>
    </i>
    <i>
      <x v="510"/>
    </i>
    <i>
      <x v="146"/>
    </i>
    <i>
      <x v="842"/>
    </i>
    <i>
      <x v="698"/>
    </i>
    <i>
      <x v="802"/>
    </i>
    <i>
      <x v="367"/>
    </i>
    <i>
      <x v="164"/>
    </i>
    <i>
      <x v="818"/>
    </i>
    <i>
      <x v="228"/>
    </i>
    <i>
      <x v="326"/>
    </i>
    <i>
      <x v="572"/>
    </i>
    <i>
      <x v="51"/>
    </i>
    <i>
      <x v="145"/>
    </i>
    <i>
      <x v="371"/>
    </i>
    <i>
      <x v="643"/>
    </i>
    <i>
      <x v="536"/>
    </i>
    <i>
      <x v="420"/>
    </i>
    <i>
      <x v="615"/>
    </i>
    <i>
      <x v="797"/>
    </i>
    <i>
      <x v="686"/>
    </i>
    <i>
      <x v="714"/>
    </i>
    <i>
      <x v="497"/>
    </i>
    <i>
      <x v="91"/>
    </i>
    <i>
      <x v="258"/>
    </i>
    <i>
      <x v="692"/>
    </i>
    <i>
      <x v="554"/>
    </i>
    <i>
      <x v="227"/>
    </i>
    <i>
      <x v="481"/>
    </i>
    <i>
      <x v="217"/>
    </i>
    <i>
      <x v="774"/>
    </i>
    <i>
      <x v="137"/>
    </i>
    <i>
      <x v="532"/>
    </i>
    <i>
      <x v="874"/>
    </i>
    <i>
      <x v="93"/>
    </i>
    <i>
      <x v="50"/>
    </i>
    <i>
      <x v="841"/>
    </i>
    <i>
      <x v="381"/>
    </i>
    <i>
      <x v="379"/>
    </i>
    <i>
      <x v="257"/>
    </i>
    <i>
      <x v="61"/>
    </i>
    <i>
      <x v="319"/>
    </i>
    <i>
      <x v="364"/>
    </i>
    <i>
      <x v="201"/>
    </i>
    <i>
      <x v="613"/>
    </i>
    <i>
      <x v="792"/>
    </i>
    <i>
      <x v="290"/>
    </i>
    <i>
      <x v="524"/>
    </i>
    <i>
      <x v="639"/>
    </i>
    <i>
      <x v="824"/>
    </i>
    <i>
      <x v="758"/>
    </i>
    <i>
      <x v="104"/>
    </i>
    <i>
      <x v="685"/>
    </i>
    <i>
      <x v="674"/>
    </i>
    <i>
      <x v="373"/>
    </i>
    <i>
      <x v="210"/>
    </i>
    <i>
      <x v="803"/>
    </i>
    <i>
      <x v="857"/>
    </i>
    <i>
      <x v="637"/>
    </i>
    <i>
      <x v="607"/>
    </i>
    <i>
      <x v="441"/>
    </i>
    <i>
      <x v="294"/>
    </i>
    <i>
      <x v="478"/>
    </i>
    <i>
      <x v="306"/>
    </i>
    <i>
      <x v="683"/>
    </i>
    <i>
      <x v="502"/>
    </i>
    <i>
      <x v="158"/>
    </i>
    <i>
      <x v="864"/>
    </i>
    <i>
      <x v="23"/>
    </i>
    <i>
      <x v="140"/>
    </i>
    <i>
      <x v="41"/>
    </i>
    <i>
      <x v="354"/>
    </i>
    <i>
      <x v="87"/>
    </i>
    <i>
      <x v="3"/>
    </i>
    <i>
      <x v="783"/>
    </i>
    <i>
      <x v="576"/>
    </i>
    <i>
      <x v="248"/>
    </i>
    <i>
      <x v="98"/>
    </i>
    <i>
      <x v="484"/>
    </i>
    <i>
      <x v="581"/>
    </i>
    <i>
      <x v="165"/>
    </i>
    <i>
      <x v="159"/>
    </i>
    <i>
      <x v="689"/>
    </i>
    <i>
      <x v="73"/>
    </i>
    <i>
      <x v="133"/>
    </i>
    <i>
      <x v="156"/>
    </i>
    <i>
      <x v="710"/>
    </i>
    <i>
      <x v="279"/>
    </i>
    <i>
      <x v="647"/>
    </i>
    <i>
      <x v="619"/>
    </i>
    <i>
      <x v="442"/>
    </i>
    <i>
      <x v="243"/>
    </i>
    <i>
      <x v="623"/>
    </i>
    <i>
      <x v="37"/>
    </i>
    <i>
      <x v="826"/>
    </i>
    <i>
      <x v="547"/>
    </i>
    <i>
      <x v="771"/>
    </i>
    <i>
      <x v="84"/>
    </i>
    <i>
      <x v="44"/>
    </i>
    <i>
      <x v="768"/>
    </i>
    <i>
      <x v="622"/>
    </i>
    <i>
      <x v="773"/>
    </i>
    <i>
      <x v="15"/>
    </i>
    <i>
      <x v="748"/>
    </i>
    <i>
      <x v="154"/>
    </i>
    <i>
      <x v="836"/>
    </i>
    <i>
      <x v="119"/>
    </i>
    <i>
      <x v="775"/>
    </i>
    <i>
      <x v="776"/>
    </i>
    <i>
      <x v="8"/>
    </i>
    <i>
      <x v="489"/>
    </i>
    <i>
      <x v="865"/>
    </i>
    <i>
      <x v="141"/>
    </i>
    <i>
      <x v="877"/>
    </i>
    <i>
      <x v="293"/>
    </i>
    <i>
      <x v="728"/>
    </i>
    <i>
      <x v="667"/>
    </i>
    <i>
      <x v="78"/>
    </i>
    <i>
      <x v="171"/>
    </i>
    <i>
      <x v="433"/>
    </i>
    <i>
      <x v="20"/>
    </i>
    <i>
      <x v="761"/>
    </i>
    <i>
      <x v="39"/>
    </i>
    <i>
      <x v="206"/>
    </i>
    <i>
      <x v="267"/>
    </i>
    <i>
      <x v="76"/>
    </i>
    <i>
      <x v="5"/>
    </i>
    <i>
      <x v="726"/>
    </i>
    <i>
      <x v="366"/>
    </i>
    <i>
      <x v="849"/>
    </i>
    <i>
      <x v="675"/>
    </i>
    <i>
      <x v="823"/>
    </i>
    <i>
      <x v="48"/>
    </i>
    <i>
      <x v="204"/>
    </i>
    <i>
      <x v="500"/>
    </i>
    <i>
      <x v="832"/>
    </i>
    <i>
      <x v="405"/>
    </i>
    <i>
      <x v="528"/>
    </i>
    <i>
      <x v="671"/>
    </i>
    <i>
      <x v="516"/>
    </i>
    <i>
      <x v="212"/>
    </i>
    <i>
      <x v="314"/>
    </i>
    <i>
      <x v="275"/>
    </i>
    <i>
      <x v="725"/>
    </i>
    <i>
      <x v="341"/>
    </i>
    <i>
      <x v="372"/>
    </i>
    <i>
      <x v="180"/>
    </i>
    <i>
      <x v="845"/>
    </i>
    <i>
      <x v="75"/>
    </i>
    <i>
      <x v="485"/>
    </i>
    <i>
      <x v="780"/>
    </i>
    <i>
      <x v="291"/>
    </i>
    <i>
      <x v="143"/>
    </i>
    <i>
      <x v="668"/>
    </i>
    <i>
      <x v="592"/>
    </i>
    <i>
      <x v="511"/>
    </i>
    <i>
      <x v="816"/>
    </i>
    <i>
      <x v="737"/>
    </i>
    <i>
      <x v="72"/>
    </i>
    <i>
      <x v="820"/>
    </i>
    <i>
      <x v="632"/>
    </i>
    <i>
      <x v="537"/>
    </i>
    <i>
      <x v="273"/>
    </i>
    <i>
      <x v="38"/>
    </i>
    <i>
      <x v="539"/>
    </i>
    <i>
      <x v="656"/>
    </i>
    <i>
      <x v="21"/>
    </i>
    <i>
      <x v="429"/>
    </i>
    <i>
      <x v="2"/>
    </i>
    <i>
      <x v="682"/>
    </i>
    <i>
      <x v="16"/>
    </i>
    <i>
      <x v="741"/>
    </i>
    <i>
      <x v="355"/>
    </i>
    <i>
      <x v="535"/>
    </i>
    <i>
      <x v="462"/>
    </i>
    <i>
      <x v="230"/>
    </i>
    <i>
      <x v="191"/>
    </i>
    <i>
      <x v="1"/>
    </i>
    <i>
      <x v="261"/>
    </i>
    <i>
      <x v="148"/>
    </i>
    <i>
      <x v="479"/>
    </i>
    <i>
      <x v="724"/>
    </i>
    <i>
      <x v="45"/>
    </i>
    <i>
      <x v="194"/>
    </i>
    <i>
      <x v="473"/>
    </i>
    <i>
      <x v="735"/>
    </i>
    <i>
      <x v="79"/>
    </i>
    <i>
      <x v="101"/>
    </i>
    <i>
      <x v="17"/>
    </i>
    <i>
      <x v="365"/>
    </i>
    <i>
      <x v="203"/>
    </i>
    <i>
      <x v="265"/>
    </i>
    <i>
      <x v="498"/>
    </i>
    <i>
      <x v="317"/>
    </i>
    <i>
      <x v="270"/>
    </i>
    <i>
      <x v="599"/>
    </i>
    <i>
      <x v="343"/>
    </i>
    <i>
      <x v="134"/>
    </i>
    <i>
      <x v="315"/>
    </i>
    <i>
      <x v="754"/>
    </i>
    <i>
      <x v="804"/>
    </i>
    <i>
      <x v="356"/>
    </i>
    <i>
      <x v="66"/>
    </i>
    <i>
      <x v="412"/>
    </i>
    <i>
      <x v="244"/>
    </i>
    <i>
      <x v="28"/>
    </i>
    <i>
      <x v="322"/>
    </i>
    <i>
      <x v="526"/>
    </i>
    <i>
      <x v="517"/>
    </i>
    <i>
      <x v="825"/>
    </i>
    <i>
      <x v="286"/>
    </i>
    <i>
      <x v="402"/>
    </i>
    <i>
      <x v="387"/>
    </i>
    <i>
      <x v="658"/>
    </i>
    <i>
      <x v="205"/>
    </i>
    <i>
      <x v="266"/>
    </i>
    <i>
      <x v="398"/>
    </i>
    <i>
      <x v="762"/>
    </i>
    <i>
      <x v="411"/>
    </i>
    <i>
      <x v="184"/>
    </i>
    <i>
      <x v="482"/>
    </i>
    <i>
      <x v="64"/>
    </i>
    <i>
      <x v="556"/>
    </i>
    <i>
      <x v="153"/>
    </i>
    <i>
      <x v="357"/>
    </i>
    <i>
      <x v="404"/>
    </i>
    <i>
      <x v="457"/>
    </i>
    <i>
      <x v="561"/>
    </i>
    <i>
      <x v="219"/>
    </i>
    <i>
      <x v="151"/>
    </i>
    <i>
      <x v="746"/>
    </i>
    <i>
      <x v="640"/>
    </i>
    <i>
      <x v="769"/>
    </i>
    <i>
      <x v="652"/>
    </i>
    <i>
      <x v="213"/>
    </i>
    <i>
      <x v="124"/>
    </i>
    <i>
      <x v="827"/>
    </i>
    <i>
      <x v="512"/>
    </i>
    <i>
      <x v="507"/>
    </i>
    <i>
      <x v="486"/>
    </i>
    <i>
      <x v="410"/>
    </i>
    <i>
      <x v="127"/>
    </i>
    <i>
      <x v="815"/>
    </i>
    <i>
      <x v="400"/>
    </i>
    <i>
      <x v="425"/>
    </i>
    <i>
      <x v="349"/>
    </i>
    <i>
      <x v="508"/>
    </i>
    <i>
      <x v="397"/>
    </i>
    <i>
      <x v="424"/>
    </i>
    <i>
      <x v="415"/>
    </i>
    <i>
      <x v="27"/>
    </i>
    <i>
      <x v="242"/>
    </i>
    <i>
      <x v="173"/>
    </i>
    <i>
      <x v="483"/>
    </i>
    <i>
      <x v="520"/>
    </i>
    <i>
      <x v="226"/>
    </i>
    <i>
      <x v="752"/>
    </i>
    <i>
      <x v="506"/>
    </i>
    <i>
      <x v="161"/>
    </i>
    <i>
      <x v="189"/>
    </i>
    <i>
      <x v="395"/>
    </i>
    <i>
      <x v="229"/>
    </i>
    <i>
      <x v="25"/>
    </i>
    <i>
      <x v="719"/>
    </i>
    <i>
      <x v="598"/>
    </i>
    <i>
      <x v="310"/>
    </i>
    <i>
      <x v="403"/>
    </i>
    <i>
      <x v="709"/>
    </i>
    <i>
      <x v="334"/>
    </i>
    <i>
      <x v="763"/>
    </i>
    <i>
      <x v="401"/>
    </i>
    <i>
      <x v="407"/>
    </i>
    <i>
      <x v="448"/>
    </i>
    <i>
      <x v="188"/>
    </i>
    <i>
      <x v="58"/>
    </i>
    <i>
      <x v="531"/>
    </i>
    <i>
      <x v="503"/>
    </i>
    <i>
      <x v="413"/>
    </i>
    <i>
      <x v="545"/>
    </i>
    <i>
      <x v="798"/>
    </i>
    <i>
      <x v="772"/>
    </i>
    <i>
      <x v="97"/>
    </i>
    <i>
      <x v="475"/>
    </i>
    <i>
      <x v="543"/>
    </i>
    <i>
      <x v="677"/>
    </i>
    <i>
      <x v="449"/>
    </i>
    <i>
      <x v="492"/>
    </i>
    <i>
      <x v="645"/>
    </i>
    <i>
      <x v="321"/>
    </i>
    <i>
      <x v="386"/>
    </i>
    <i>
      <x v="844"/>
    </i>
    <i>
      <x v="399"/>
    </i>
    <i>
      <x v="509"/>
    </i>
    <i>
      <x v="504"/>
    </i>
    <i>
      <x v="580"/>
    </i>
    <i>
      <x v="573"/>
    </i>
    <i>
      <x v="328"/>
    </i>
    <i>
      <x v="43"/>
    </i>
    <i>
      <x v="346"/>
    </i>
    <i>
      <x v="327"/>
    </i>
    <i>
      <x v="853"/>
    </i>
    <i>
      <x v="12"/>
    </i>
    <i>
      <x v="681"/>
    </i>
    <i>
      <x v="434"/>
    </i>
    <i>
      <x v="445"/>
    </i>
    <i>
      <x v="808"/>
    </i>
    <i>
      <x v="654"/>
    </i>
    <i>
      <x v="26"/>
    </i>
    <i>
      <x v="753"/>
    </i>
    <i>
      <x v="541"/>
    </i>
    <i>
      <x v="118"/>
    </i>
    <i>
      <x v="138"/>
    </i>
    <i>
      <x v="160"/>
    </i>
    <i>
      <x v="337"/>
    </i>
    <i>
      <x v="142"/>
    </i>
    <i>
      <x v="428"/>
    </i>
    <i>
      <x v="235"/>
    </i>
    <i>
      <x v="781"/>
    </i>
    <i>
      <x v="276"/>
    </i>
    <i>
      <x v="271"/>
    </i>
    <i>
      <x v="121"/>
    </i>
    <i>
      <x v="216"/>
    </i>
    <i>
      <x v="586"/>
    </i>
    <i>
      <x v="414"/>
    </i>
    <i>
      <x v="740"/>
    </i>
    <i>
      <x v="721"/>
    </i>
    <i>
      <x v="117"/>
    </i>
    <i>
      <x v="47"/>
    </i>
    <i>
      <x v="132"/>
    </i>
    <i>
      <x v="794"/>
    </i>
    <i>
      <x v="690"/>
    </i>
    <i>
      <x v="819"/>
    </i>
    <i>
      <x v="704"/>
    </i>
    <i>
      <x v="467"/>
    </i>
    <i>
      <x v="86"/>
    </i>
    <i>
      <x v="817"/>
    </i>
    <i>
      <x v="687"/>
    </i>
    <i>
      <x v="606"/>
    </i>
    <i>
      <x v="198"/>
    </i>
    <i>
      <x v="867"/>
    </i>
    <i>
      <x v="651"/>
    </i>
    <i>
      <x v="31"/>
    </i>
    <i>
      <x v="208"/>
    </i>
    <i>
      <x v="688"/>
    </i>
    <i>
      <x v="351"/>
    </i>
    <i>
      <x v="587"/>
    </i>
    <i>
      <x v="211"/>
    </i>
    <i>
      <x v="530"/>
    </i>
    <i>
      <x v="237"/>
    </i>
    <i>
      <x v="850"/>
    </i>
    <i>
      <x v="438"/>
    </i>
    <i>
      <x v="344"/>
    </i>
    <i>
      <x v="852"/>
    </i>
    <i>
      <x v="706"/>
    </i>
    <i>
      <x v="738"/>
    </i>
    <i>
      <x v="170"/>
    </i>
    <i>
      <x v="679"/>
    </i>
    <i>
      <x v="155"/>
    </i>
    <i>
      <x v="608"/>
    </i>
    <i>
      <x v="558"/>
    </i>
    <i>
      <x v="574"/>
    </i>
    <i>
      <x v="238"/>
    </i>
    <i>
      <x v="870"/>
    </i>
    <i>
      <x v="451"/>
    </i>
    <i>
      <x v="297"/>
    </i>
    <i>
      <x v="374"/>
    </i>
    <i>
      <x v="288"/>
    </i>
    <i>
      <x v="105"/>
    </i>
    <i>
      <x v="250"/>
    </i>
    <i>
      <x v="715"/>
    </i>
    <i>
      <x v="840"/>
    </i>
    <i>
      <x v="812"/>
    </i>
    <i>
      <x v="331"/>
    </i>
    <i>
      <x v="680"/>
    </i>
    <i>
      <x v="555"/>
    </i>
    <i>
      <x v="697"/>
    </i>
    <i>
      <x v="544"/>
    </i>
    <i>
      <x v="551"/>
    </i>
    <i>
      <x v="733"/>
    </i>
    <i>
      <x v="392"/>
    </i>
    <i>
      <x v="339"/>
    </i>
    <i>
      <x v="602"/>
    </i>
    <i>
      <x v="225"/>
    </i>
    <i>
      <x v="56"/>
    </i>
    <i>
      <x v="302"/>
    </i>
    <i>
      <x v="335"/>
    </i>
    <i>
      <x v="103"/>
    </i>
    <i>
      <x v="618"/>
    </i>
    <i>
      <x v="723"/>
    </i>
    <i>
      <x v="114"/>
    </i>
    <i>
      <x v="55"/>
    </i>
    <i>
      <x v="359"/>
    </i>
    <i>
      <x v="678"/>
    </i>
    <i>
      <x v="664"/>
    </i>
    <i>
      <x v="585"/>
    </i>
    <i>
      <x v="393"/>
    </i>
    <i>
      <x v="40"/>
    </i>
    <i>
      <x v="377"/>
    </i>
    <i>
      <x v="214"/>
    </i>
    <i>
      <x v="487"/>
    </i>
    <i>
      <x v="419"/>
    </i>
    <i>
      <x v="11"/>
    </i>
    <i>
      <x v="514"/>
    </i>
    <i>
      <x v="584"/>
    </i>
    <i>
      <x v="109"/>
    </i>
    <i>
      <x v="345"/>
    </i>
    <i>
      <x v="778"/>
    </i>
    <i>
      <x v="696"/>
    </i>
    <i>
      <x v="522"/>
    </i>
    <i>
      <x v="550"/>
    </i>
    <i>
      <x v="123"/>
    </i>
    <i>
      <x v="829"/>
    </i>
    <i>
      <x v="311"/>
    </i>
    <i>
      <x v="729"/>
    </i>
    <i>
      <x v="422"/>
    </i>
    <i>
      <x v="432"/>
    </i>
    <i>
      <x v="197"/>
    </i>
    <i>
      <x v="583"/>
    </i>
    <i>
      <x v="661"/>
    </i>
    <i>
      <x v="641"/>
    </i>
    <i>
      <x v="559"/>
    </i>
    <i>
      <x v="795"/>
    </i>
    <i>
      <x v="30"/>
    </i>
    <i>
      <x v="609"/>
    </i>
    <i>
      <x v="81"/>
    </i>
    <i>
      <x v="439"/>
    </i>
    <i>
      <x v="394"/>
    </i>
    <i>
      <x v="281"/>
    </i>
    <i>
      <x v="466"/>
    </i>
    <i>
      <x v="330"/>
    </i>
    <i>
      <x v="785"/>
    </i>
    <i>
      <x v="734"/>
    </i>
    <i>
      <x v="49"/>
    </i>
    <i>
      <x v="139"/>
    </i>
    <i>
      <x v="546"/>
    </i>
    <i>
      <x v="833"/>
    </i>
    <i>
      <x v="376"/>
    </i>
    <i>
      <x v="99"/>
    </i>
    <i>
      <x v="221"/>
    </i>
    <i>
      <x v="705"/>
    </i>
    <i>
      <x v="408"/>
    </i>
    <i>
      <x v="239"/>
    </i>
    <i>
      <x v="786"/>
    </i>
    <i>
      <x v="215"/>
    </i>
    <i>
      <x v="839"/>
    </i>
    <i>
      <x v="380"/>
    </i>
    <i>
      <x v="627"/>
    </i>
    <i>
      <x v="54"/>
    </i>
    <i>
      <x v="480"/>
    </i>
    <i>
      <x v="303"/>
    </i>
    <i>
      <x v="277"/>
    </i>
    <i>
      <x v="353"/>
    </i>
    <i>
      <x v="80"/>
    </i>
    <i>
      <x v="695"/>
    </i>
    <i>
      <x v="470"/>
    </i>
    <i>
      <x v="32"/>
    </i>
    <i>
      <x v="375"/>
    </i>
    <i>
      <x v="765"/>
    </i>
    <i>
      <x v="851"/>
    </i>
    <i>
      <x v="368"/>
    </i>
    <i>
      <x v="421"/>
    </i>
    <i>
      <x v="801"/>
    </i>
    <i>
      <x v="309"/>
    </i>
    <i>
      <x v="299"/>
    </i>
    <i>
      <x v="95"/>
    </i>
    <i>
      <x v="338"/>
    </i>
    <i>
      <x v="807"/>
    </i>
    <i>
      <x v="416"/>
    </i>
    <i>
      <x v="766"/>
    </i>
    <i>
      <x v="854"/>
    </i>
    <i>
      <x v="199"/>
    </i>
    <i>
      <x v="460"/>
    </i>
    <i>
      <x v="699"/>
    </i>
    <i>
      <x v="600"/>
    </i>
    <i>
      <x v="90"/>
    </i>
    <i>
      <x v="666"/>
    </i>
    <i>
      <x v="447"/>
    </i>
    <i>
      <x v="262"/>
    </i>
    <i>
      <x v="280"/>
    </i>
    <i>
      <x v="340"/>
    </i>
    <i>
      <x v="644"/>
    </i>
    <i>
      <x v="570"/>
    </i>
    <i>
      <x v="588"/>
    </i>
    <i>
      <x v="472"/>
    </i>
    <i>
      <x v="350"/>
    </i>
    <i>
      <x v="329"/>
    </i>
    <i>
      <x v="569"/>
    </i>
    <i>
      <x v="110"/>
    </i>
    <i>
      <x v="108"/>
    </i>
    <i>
      <x v="427"/>
    </i>
    <i>
      <x v="136"/>
    </i>
    <i>
      <x v="855"/>
    </i>
    <i>
      <x v="169"/>
    </i>
    <i>
      <x v="430"/>
    </i>
    <i>
      <x v="630"/>
    </i>
    <i>
      <x v="106"/>
    </i>
    <i>
      <x v="450"/>
    </i>
    <i>
      <x v="703"/>
    </i>
    <i>
      <x v="100"/>
    </i>
    <i>
      <x v="253"/>
    </i>
    <i>
      <x v="446"/>
    </i>
    <i>
      <x v="272"/>
    </i>
    <i>
      <x v="168"/>
    </i>
    <i>
      <x v="633"/>
    </i>
    <i>
      <x v="251"/>
    </i>
    <i>
      <x v="711"/>
    </i>
    <i>
      <x v="88"/>
    </i>
    <i>
      <x v="604"/>
    </i>
    <i>
      <x v="663"/>
    </i>
    <i>
      <x v="82"/>
    </i>
    <i>
      <x v="33"/>
    </i>
    <i>
      <x v="603"/>
    </i>
    <i>
      <x v="770"/>
    </i>
    <i>
      <x v="736"/>
    </i>
    <i>
      <x v="751"/>
    </i>
    <i>
      <x v="610"/>
    </i>
    <i>
      <x v="739"/>
    </i>
    <i>
      <x v="790"/>
    </i>
    <i>
      <x v="791"/>
    </i>
    <i>
      <x v="821"/>
    </i>
    <i>
      <x v="767"/>
    </i>
    <i>
      <x v="657"/>
    </i>
    <i>
      <x v="626"/>
    </i>
    <i>
      <x v="875"/>
    </i>
    <i>
      <x v="620"/>
    </i>
    <i>
      <x v="694"/>
    </i>
    <i>
      <x v="616"/>
    </i>
    <i>
      <x v="659"/>
    </i>
    <i>
      <x v="861"/>
    </i>
    <i>
      <x v="693"/>
    </i>
    <i>
      <x v="596"/>
    </i>
    <i>
      <x v="673"/>
    </i>
    <i>
      <x v="597"/>
    </i>
    <i>
      <x v="595"/>
    </i>
    <i>
      <x v="662"/>
    </i>
    <i>
      <x v="843"/>
    </i>
    <i>
      <x v="782"/>
    </i>
    <i>
      <x v="756"/>
    </i>
    <i>
      <x v="787"/>
    </i>
    <i>
      <x v="601"/>
    </i>
    <i>
      <x v="730"/>
    </i>
    <i>
      <x v="684"/>
    </i>
    <i>
      <x v="650"/>
    </i>
    <i>
      <x v="649"/>
    </i>
    <i>
      <x v="676"/>
    </i>
    <i>
      <x v="628"/>
    </i>
    <i>
      <x v="629"/>
    </i>
    <i>
      <x v="859"/>
    </i>
    <i>
      <x v="856"/>
    </i>
    <i>
      <x v="646"/>
    </i>
    <i>
      <x v="858"/>
    </i>
    <i>
      <x v="670"/>
    </i>
    <i>
      <x v="860"/>
    </i>
    <i>
      <x v="631"/>
    </i>
    <i>
      <x v="862"/>
    </i>
    <i>
      <x v="805"/>
    </i>
    <i>
      <x v="869"/>
    </i>
    <i>
      <x v="834"/>
    </i>
    <i>
      <x v="866"/>
    </i>
    <i>
      <x v="835"/>
    </i>
    <i>
      <x v="868"/>
    </i>
    <i>
      <x v="732"/>
    </i>
    <i>
      <x v="642"/>
    </i>
    <i>
      <x v="708"/>
    </i>
    <i>
      <x v="806"/>
    </i>
    <i>
      <x v="702"/>
    </i>
    <i>
      <x v="660"/>
    </i>
    <i>
      <x v="625"/>
    </i>
    <i>
      <x v="876"/>
    </i>
    <i>
      <x v="813"/>
    </i>
    <i>
      <x v="814"/>
    </i>
    <i>
      <x v="731"/>
    </i>
    <i>
      <x v="465"/>
    </i>
    <i>
      <x v="332"/>
    </i>
    <i>
      <x v="313"/>
    </i>
    <i>
      <x v="417"/>
    </i>
    <i>
      <x v="342"/>
    </i>
    <i>
      <x v="418"/>
    </i>
    <i>
      <x v="301"/>
    </i>
    <i>
      <x v="298"/>
    </i>
    <i>
      <x v="469"/>
    </i>
    <i>
      <x v="542"/>
    </i>
    <i>
      <x v="300"/>
    </i>
    <i>
      <x v="304"/>
    </i>
    <i>
      <x v="494"/>
    </i>
    <i>
      <x v="459"/>
    </i>
    <i>
      <x v="495"/>
    </i>
    <i>
      <x v="308"/>
    </i>
    <i>
      <x v="575"/>
    </i>
    <i>
      <x v="409"/>
    </i>
    <i>
      <x v="369"/>
    </i>
    <i>
      <x v="423"/>
    </i>
    <i>
      <x v="456"/>
    </i>
    <i>
      <x v="513"/>
    </i>
    <i>
      <x v="562"/>
    </i>
    <i>
      <x v="549"/>
    </i>
    <i>
      <x v="491"/>
    </i>
    <i>
      <x v="525"/>
    </i>
    <i>
      <x v="493"/>
    </i>
    <i>
      <x v="378"/>
    </i>
    <i>
      <x v="568"/>
    </i>
    <i>
      <x v="305"/>
    </i>
    <i>
      <x v="518"/>
    </i>
    <i>
      <x v="553"/>
    </i>
    <i>
      <x v="519"/>
    </i>
    <i>
      <x v="426"/>
    </i>
    <i>
      <x v="437"/>
    </i>
    <i>
      <x v="463"/>
    </i>
    <i>
      <x v="312"/>
    </i>
    <i>
      <x v="361"/>
    </i>
    <i>
      <x v="468"/>
    </i>
    <i>
      <x v="529"/>
    </i>
    <i>
      <x v="296"/>
    </i>
    <i>
      <x v="318"/>
    </i>
    <i>
      <x v="582"/>
    </i>
    <i>
      <x v="431"/>
    </i>
    <i>
      <x v="471"/>
    </i>
    <i>
      <x v="560"/>
    </i>
    <i>
      <x v="391"/>
    </i>
    <i>
      <x v="548"/>
    </i>
    <i>
      <x v="249"/>
    </i>
    <i>
      <x v="57"/>
    </i>
    <i>
      <x v="13"/>
    </i>
    <i>
      <x v="107"/>
    </i>
    <i>
      <x v="4"/>
    </i>
    <i>
      <x v="209"/>
    </i>
    <i>
      <x v="122"/>
    </i>
    <i>
      <x v="60"/>
    </i>
    <i>
      <x v="247"/>
    </i>
    <i>
      <x v="196"/>
    </i>
    <i>
      <x v="174"/>
    </i>
    <i>
      <x v="263"/>
    </i>
    <i>
      <x v="63"/>
    </i>
    <i>
      <x v="264"/>
    </i>
    <i>
      <x v="163"/>
    </i>
    <i>
      <x v="96"/>
    </i>
    <i>
      <x v="111"/>
    </i>
    <i>
      <x v="152"/>
    </i>
    <i>
      <x v="6"/>
    </i>
    <i>
      <x v="149"/>
    </i>
    <i>
      <x v="7"/>
    </i>
    <i>
      <x v="14"/>
    </i>
    <i>
      <x v="83"/>
    </i>
    <i>
      <x v="185"/>
    </i>
    <i>
      <x v="53"/>
    </i>
    <i>
      <x v="120"/>
    </i>
    <i>
      <x v="65"/>
    </i>
    <i>
      <x v="29"/>
    </i>
    <i>
      <x/>
    </i>
    <i>
      <x v="46"/>
    </i>
    <i>
      <x v="162"/>
    </i>
    <i>
      <x v="172"/>
    </i>
    <i>
      <x v="220"/>
    </i>
    <i>
      <x v="52"/>
    </i>
  </rowItems>
  <colItems count="1">
    <i/>
  </colItems>
  <dataFields count="1">
    <dataField name="Average of NILAI MODAL" fld="9" subtotal="average" baseField="2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1"/>
  <sheetViews>
    <sheetView workbookViewId="0">
      <selection activeCell="C1504" sqref="C1504"/>
    </sheetView>
  </sheetViews>
  <sheetFormatPr defaultRowHeight="14.4" x14ac:dyDescent="0.3"/>
  <cols>
    <col min="1" max="1" width="3.88671875" bestFit="1" customWidth="1"/>
    <col min="2" max="2" width="7.5546875" customWidth="1"/>
    <col min="3" max="3" width="28" customWidth="1"/>
    <col min="4" max="4" width="14" bestFit="1" customWidth="1"/>
    <col min="9" max="9" width="9.44140625" bestFit="1" customWidth="1"/>
    <col min="10" max="10" width="13" customWidth="1"/>
  </cols>
  <sheetData>
    <row r="1" spans="1:10" ht="14.4" customHeight="1" x14ac:dyDescent="0.3">
      <c r="A1" s="114" t="s">
        <v>0</v>
      </c>
      <c r="B1" s="110" t="s">
        <v>899</v>
      </c>
      <c r="C1" s="112" t="s">
        <v>1</v>
      </c>
      <c r="D1" s="1" t="s">
        <v>896</v>
      </c>
      <c r="E1" s="112" t="s">
        <v>2</v>
      </c>
      <c r="F1" s="112" t="s">
        <v>3</v>
      </c>
      <c r="G1" s="112" t="s">
        <v>4</v>
      </c>
      <c r="H1" s="112" t="s">
        <v>5</v>
      </c>
      <c r="I1" s="112" t="s">
        <v>6</v>
      </c>
      <c r="J1" s="113" t="s">
        <v>7</v>
      </c>
    </row>
    <row r="2" spans="1:10" x14ac:dyDescent="0.3">
      <c r="A2" s="2">
        <v>1</v>
      </c>
      <c r="B2" s="111">
        <v>42400</v>
      </c>
      <c r="C2" s="3" t="s">
        <v>8</v>
      </c>
      <c r="D2" s="3" t="s">
        <v>897</v>
      </c>
      <c r="E2" s="4" t="s">
        <v>9</v>
      </c>
      <c r="F2" s="5">
        <v>80</v>
      </c>
      <c r="G2" s="6">
        <v>0</v>
      </c>
      <c r="H2" s="6">
        <v>0</v>
      </c>
      <c r="I2" s="6">
        <f t="shared" ref="I2:I65" si="0">F2+G2-H2</f>
        <v>80</v>
      </c>
      <c r="J2" s="7">
        <v>3006400.3200000003</v>
      </c>
    </row>
    <row r="3" spans="1:10" x14ac:dyDescent="0.3">
      <c r="A3" s="8">
        <v>2</v>
      </c>
      <c r="B3" s="111">
        <v>42400</v>
      </c>
      <c r="C3" s="9" t="s">
        <v>10</v>
      </c>
      <c r="D3" s="3" t="s">
        <v>897</v>
      </c>
      <c r="E3" s="10" t="s">
        <v>9</v>
      </c>
      <c r="F3" s="11">
        <v>130</v>
      </c>
      <c r="G3" s="12">
        <v>0</v>
      </c>
      <c r="H3" s="12">
        <v>10</v>
      </c>
      <c r="I3" s="12">
        <f t="shared" si="0"/>
        <v>120</v>
      </c>
      <c r="J3" s="13">
        <v>4813512</v>
      </c>
    </row>
    <row r="4" spans="1:10" x14ac:dyDescent="0.3">
      <c r="A4" s="2">
        <v>3</v>
      </c>
      <c r="B4" s="111">
        <v>42400</v>
      </c>
      <c r="C4" s="14" t="s">
        <v>11</v>
      </c>
      <c r="D4" s="3" t="s">
        <v>897</v>
      </c>
      <c r="E4" s="10" t="s">
        <v>9</v>
      </c>
      <c r="F4" s="11">
        <v>1010</v>
      </c>
      <c r="G4" s="12">
        <v>0</v>
      </c>
      <c r="H4" s="12">
        <v>10</v>
      </c>
      <c r="I4" s="12">
        <f t="shared" si="0"/>
        <v>1000</v>
      </c>
      <c r="J4" s="13">
        <v>2743125</v>
      </c>
    </row>
    <row r="5" spans="1:10" x14ac:dyDescent="0.3">
      <c r="A5" s="8">
        <v>4</v>
      </c>
      <c r="B5" s="111">
        <v>42400</v>
      </c>
      <c r="C5" s="14" t="s">
        <v>12</v>
      </c>
      <c r="D5" s="3" t="s">
        <v>897</v>
      </c>
      <c r="E5" s="10" t="s">
        <v>13</v>
      </c>
      <c r="F5" s="11">
        <v>0</v>
      </c>
      <c r="G5" s="12">
        <v>2</v>
      </c>
      <c r="H5" s="12">
        <v>2</v>
      </c>
      <c r="I5" s="12">
        <f t="shared" si="0"/>
        <v>0</v>
      </c>
      <c r="J5" s="13">
        <v>0</v>
      </c>
    </row>
    <row r="6" spans="1:10" x14ac:dyDescent="0.3">
      <c r="A6" s="2">
        <v>5</v>
      </c>
      <c r="B6" s="111">
        <v>42400</v>
      </c>
      <c r="C6" s="14" t="s">
        <v>14</v>
      </c>
      <c r="D6" s="3" t="s">
        <v>897</v>
      </c>
      <c r="E6" s="10" t="s">
        <v>13</v>
      </c>
      <c r="F6" s="11">
        <v>0</v>
      </c>
      <c r="G6" s="12">
        <v>53</v>
      </c>
      <c r="H6" s="12">
        <v>53</v>
      </c>
      <c r="I6" s="12">
        <f t="shared" si="0"/>
        <v>0</v>
      </c>
      <c r="J6" s="13">
        <v>0</v>
      </c>
    </row>
    <row r="7" spans="1:10" x14ac:dyDescent="0.3">
      <c r="A7" s="8">
        <v>6</v>
      </c>
      <c r="B7" s="111">
        <v>42400</v>
      </c>
      <c r="C7" s="14" t="s">
        <v>15</v>
      </c>
      <c r="D7" s="3" t="s">
        <v>897</v>
      </c>
      <c r="E7" s="10" t="s">
        <v>13</v>
      </c>
      <c r="F7" s="11">
        <v>0</v>
      </c>
      <c r="G7" s="12">
        <v>63</v>
      </c>
      <c r="H7" s="12">
        <v>63</v>
      </c>
      <c r="I7" s="12">
        <f t="shared" si="0"/>
        <v>0</v>
      </c>
      <c r="J7" s="13">
        <v>0</v>
      </c>
    </row>
    <row r="8" spans="1:10" x14ac:dyDescent="0.3">
      <c r="A8" s="2">
        <v>7</v>
      </c>
      <c r="B8" s="111">
        <v>42400</v>
      </c>
      <c r="C8" s="9" t="s">
        <v>16</v>
      </c>
      <c r="D8" s="3" t="s">
        <v>897</v>
      </c>
      <c r="E8" s="10" t="s">
        <v>13</v>
      </c>
      <c r="F8" s="11">
        <v>0</v>
      </c>
      <c r="G8" s="12">
        <v>10</v>
      </c>
      <c r="H8" s="12">
        <v>5</v>
      </c>
      <c r="I8" s="12">
        <f t="shared" si="0"/>
        <v>5</v>
      </c>
      <c r="J8" s="13">
        <v>375000.01000000007</v>
      </c>
    </row>
    <row r="9" spans="1:10" x14ac:dyDescent="0.3">
      <c r="A9" s="8">
        <v>8</v>
      </c>
      <c r="B9" s="111">
        <v>42400</v>
      </c>
      <c r="C9" s="15" t="s">
        <v>17</v>
      </c>
      <c r="D9" s="3" t="s">
        <v>897</v>
      </c>
      <c r="E9" s="10" t="s">
        <v>13</v>
      </c>
      <c r="F9" s="11">
        <v>3</v>
      </c>
      <c r="G9" s="12">
        <v>0</v>
      </c>
      <c r="H9" s="12">
        <v>3</v>
      </c>
      <c r="I9" s="12">
        <f t="shared" si="0"/>
        <v>0</v>
      </c>
      <c r="J9" s="13">
        <v>0</v>
      </c>
    </row>
    <row r="10" spans="1:10" x14ac:dyDescent="0.3">
      <c r="A10" s="2">
        <v>9</v>
      </c>
      <c r="B10" s="111">
        <v>42400</v>
      </c>
      <c r="C10" s="9" t="s">
        <v>18</v>
      </c>
      <c r="D10" s="3" t="s">
        <v>897</v>
      </c>
      <c r="E10" s="10" t="s">
        <v>9</v>
      </c>
      <c r="F10" s="11">
        <v>600</v>
      </c>
      <c r="G10" s="12">
        <v>3000</v>
      </c>
      <c r="H10" s="12">
        <v>1200</v>
      </c>
      <c r="I10" s="12">
        <f t="shared" si="0"/>
        <v>2400</v>
      </c>
      <c r="J10" s="13">
        <v>2376000</v>
      </c>
    </row>
    <row r="11" spans="1:10" x14ac:dyDescent="0.3">
      <c r="A11" s="8">
        <v>10</v>
      </c>
      <c r="B11" s="111">
        <v>42400</v>
      </c>
      <c r="C11" s="9" t="s">
        <v>19</v>
      </c>
      <c r="D11" s="3" t="s">
        <v>897</v>
      </c>
      <c r="E11" s="10" t="s">
        <v>9</v>
      </c>
      <c r="F11" s="11">
        <v>6250</v>
      </c>
      <c r="G11" s="12">
        <v>0</v>
      </c>
      <c r="H11" s="12">
        <v>2000</v>
      </c>
      <c r="I11" s="12">
        <f t="shared" si="0"/>
        <v>4250</v>
      </c>
      <c r="J11" s="13">
        <v>3314995.7500000005</v>
      </c>
    </row>
    <row r="12" spans="1:10" x14ac:dyDescent="0.3">
      <c r="A12" s="2">
        <v>11</v>
      </c>
      <c r="B12" s="111">
        <v>42400</v>
      </c>
      <c r="C12" s="15" t="s">
        <v>20</v>
      </c>
      <c r="D12" s="3" t="s">
        <v>897</v>
      </c>
      <c r="E12" s="10" t="s">
        <v>21</v>
      </c>
      <c r="F12" s="11">
        <v>141</v>
      </c>
      <c r="G12" s="12">
        <v>0</v>
      </c>
      <c r="H12" s="12">
        <v>53</v>
      </c>
      <c r="I12" s="12">
        <f t="shared" si="0"/>
        <v>88</v>
      </c>
      <c r="J12" s="13">
        <v>3872000.0000000005</v>
      </c>
    </row>
    <row r="13" spans="1:10" x14ac:dyDescent="0.3">
      <c r="A13" s="8">
        <v>12</v>
      </c>
      <c r="B13" s="111">
        <v>42400</v>
      </c>
      <c r="C13" s="9" t="s">
        <v>22</v>
      </c>
      <c r="D13" s="3" t="s">
        <v>897</v>
      </c>
      <c r="E13" s="10" t="s">
        <v>9</v>
      </c>
      <c r="F13" s="11">
        <v>3030</v>
      </c>
      <c r="G13" s="12">
        <v>0</v>
      </c>
      <c r="H13" s="12">
        <v>2280</v>
      </c>
      <c r="I13" s="12">
        <f t="shared" si="0"/>
        <v>750</v>
      </c>
      <c r="J13" s="13">
        <v>4034250.0000000005</v>
      </c>
    </row>
    <row r="14" spans="1:10" x14ac:dyDescent="0.3">
      <c r="A14" s="2">
        <v>13</v>
      </c>
      <c r="B14" s="111">
        <v>42400</v>
      </c>
      <c r="C14" s="16" t="s">
        <v>23</v>
      </c>
      <c r="D14" s="3" t="s">
        <v>897</v>
      </c>
      <c r="E14" s="10" t="s">
        <v>13</v>
      </c>
      <c r="F14" s="11">
        <v>112</v>
      </c>
      <c r="G14" s="12">
        <v>120</v>
      </c>
      <c r="H14" s="12">
        <v>95</v>
      </c>
      <c r="I14" s="12">
        <f t="shared" si="0"/>
        <v>137</v>
      </c>
      <c r="J14" s="13">
        <v>207555000.41100001</v>
      </c>
    </row>
    <row r="15" spans="1:10" x14ac:dyDescent="0.3">
      <c r="A15" s="8">
        <v>14</v>
      </c>
      <c r="B15" s="111">
        <v>42400</v>
      </c>
      <c r="C15" s="9" t="s">
        <v>24</v>
      </c>
      <c r="D15" s="3" t="s">
        <v>897</v>
      </c>
      <c r="E15" s="10" t="s">
        <v>13</v>
      </c>
      <c r="F15" s="11">
        <v>3</v>
      </c>
      <c r="G15" s="12">
        <v>0</v>
      </c>
      <c r="H15" s="12">
        <v>0</v>
      </c>
      <c r="I15" s="12">
        <f t="shared" si="0"/>
        <v>3</v>
      </c>
      <c r="J15" s="13">
        <v>9323202.9000000004</v>
      </c>
    </row>
    <row r="16" spans="1:10" x14ac:dyDescent="0.3">
      <c r="A16" s="2">
        <v>15</v>
      </c>
      <c r="B16" s="111">
        <v>42400</v>
      </c>
      <c r="C16" s="9" t="s">
        <v>25</v>
      </c>
      <c r="D16" s="3" t="s">
        <v>897</v>
      </c>
      <c r="E16" s="10" t="s">
        <v>13</v>
      </c>
      <c r="F16" s="11">
        <v>1</v>
      </c>
      <c r="G16" s="12">
        <v>0</v>
      </c>
      <c r="H16" s="12">
        <v>0</v>
      </c>
      <c r="I16" s="12">
        <f t="shared" si="0"/>
        <v>1</v>
      </c>
      <c r="J16" s="13">
        <v>12426700.000000002</v>
      </c>
    </row>
    <row r="17" spans="1:10" x14ac:dyDescent="0.3">
      <c r="A17" s="8">
        <v>16</v>
      </c>
      <c r="B17" s="111">
        <v>42400</v>
      </c>
      <c r="C17" s="9" t="s">
        <v>26</v>
      </c>
      <c r="D17" s="3" t="s">
        <v>897</v>
      </c>
      <c r="E17" s="10" t="s">
        <v>9</v>
      </c>
      <c r="F17" s="11">
        <v>6910</v>
      </c>
      <c r="G17" s="12">
        <v>0</v>
      </c>
      <c r="H17" s="12">
        <v>3200</v>
      </c>
      <c r="I17" s="12">
        <f t="shared" si="0"/>
        <v>3710</v>
      </c>
      <c r="J17" s="13">
        <v>319052.58000000007</v>
      </c>
    </row>
    <row r="18" spans="1:10" x14ac:dyDescent="0.3">
      <c r="A18" s="2">
        <v>17</v>
      </c>
      <c r="B18" s="111">
        <v>42400</v>
      </c>
      <c r="C18" s="15" t="s">
        <v>27</v>
      </c>
      <c r="D18" s="3" t="s">
        <v>897</v>
      </c>
      <c r="E18" s="10" t="s">
        <v>28</v>
      </c>
      <c r="F18" s="11">
        <v>6</v>
      </c>
      <c r="G18" s="12">
        <v>0</v>
      </c>
      <c r="H18" s="12">
        <v>0</v>
      </c>
      <c r="I18" s="12">
        <f t="shared" si="0"/>
        <v>6</v>
      </c>
      <c r="J18" s="13">
        <v>561000</v>
      </c>
    </row>
    <row r="19" spans="1:10" x14ac:dyDescent="0.3">
      <c r="A19" s="8">
        <v>18</v>
      </c>
      <c r="B19" s="111">
        <v>42400</v>
      </c>
      <c r="C19" s="17" t="s">
        <v>29</v>
      </c>
      <c r="D19" s="3" t="s">
        <v>897</v>
      </c>
      <c r="E19" s="18" t="s">
        <v>9</v>
      </c>
      <c r="F19" s="19">
        <v>20</v>
      </c>
      <c r="G19" s="19">
        <v>0</v>
      </c>
      <c r="H19" s="19">
        <v>0</v>
      </c>
      <c r="I19" s="19">
        <f t="shared" si="0"/>
        <v>20</v>
      </c>
      <c r="J19" s="20">
        <v>130600.14</v>
      </c>
    </row>
    <row r="20" spans="1:10" x14ac:dyDescent="0.3">
      <c r="A20" s="2">
        <v>19</v>
      </c>
      <c r="B20" s="111">
        <v>42400</v>
      </c>
      <c r="C20" s="17" t="s">
        <v>30</v>
      </c>
      <c r="D20" s="3" t="s">
        <v>897</v>
      </c>
      <c r="E20" s="18" t="s">
        <v>9</v>
      </c>
      <c r="F20" s="19">
        <v>80</v>
      </c>
      <c r="G20" s="19">
        <v>0</v>
      </c>
      <c r="H20" s="19">
        <v>0</v>
      </c>
      <c r="I20" s="19">
        <f t="shared" si="0"/>
        <v>80</v>
      </c>
      <c r="J20" s="20">
        <v>346992.80000000005</v>
      </c>
    </row>
    <row r="21" spans="1:10" x14ac:dyDescent="0.3">
      <c r="A21" s="8">
        <v>20</v>
      </c>
      <c r="B21" s="111">
        <v>42400</v>
      </c>
      <c r="C21" s="9" t="s">
        <v>31</v>
      </c>
      <c r="D21" s="3" t="s">
        <v>897</v>
      </c>
      <c r="E21" s="10" t="s">
        <v>9</v>
      </c>
      <c r="F21" s="11">
        <v>2400</v>
      </c>
      <c r="G21" s="12">
        <v>0</v>
      </c>
      <c r="H21" s="12">
        <v>600</v>
      </c>
      <c r="I21" s="12">
        <f t="shared" si="0"/>
        <v>1800</v>
      </c>
      <c r="J21" s="13">
        <v>190792.80000000002</v>
      </c>
    </row>
    <row r="22" spans="1:10" x14ac:dyDescent="0.3">
      <c r="A22" s="2">
        <v>21</v>
      </c>
      <c r="B22" s="111">
        <v>42400</v>
      </c>
      <c r="C22" s="9" t="s">
        <v>32</v>
      </c>
      <c r="D22" s="3" t="s">
        <v>897</v>
      </c>
      <c r="E22" s="10" t="s">
        <v>33</v>
      </c>
      <c r="F22" s="11">
        <v>12</v>
      </c>
      <c r="G22" s="12">
        <v>0</v>
      </c>
      <c r="H22" s="12">
        <v>10</v>
      </c>
      <c r="I22" s="12">
        <f t="shared" si="0"/>
        <v>2</v>
      </c>
      <c r="J22" s="13">
        <v>5603.9940000000006</v>
      </c>
    </row>
    <row r="23" spans="1:10" x14ac:dyDescent="0.3">
      <c r="A23" s="8">
        <v>22</v>
      </c>
      <c r="B23" s="111">
        <v>42400</v>
      </c>
      <c r="C23" s="9" t="s">
        <v>34</v>
      </c>
      <c r="D23" s="3" t="s">
        <v>897</v>
      </c>
      <c r="E23" s="10" t="s">
        <v>13</v>
      </c>
      <c r="F23" s="11">
        <v>264</v>
      </c>
      <c r="G23" s="12">
        <v>0</v>
      </c>
      <c r="H23" s="12">
        <v>99</v>
      </c>
      <c r="I23" s="12">
        <f t="shared" si="0"/>
        <v>165</v>
      </c>
      <c r="J23" s="13">
        <v>19057500</v>
      </c>
    </row>
    <row r="24" spans="1:10" x14ac:dyDescent="0.3">
      <c r="A24" s="2">
        <v>23</v>
      </c>
      <c r="B24" s="111">
        <v>42400</v>
      </c>
      <c r="C24" s="9" t="s">
        <v>35</v>
      </c>
      <c r="D24" s="3" t="s">
        <v>897</v>
      </c>
      <c r="E24" s="18" t="s">
        <v>13</v>
      </c>
      <c r="F24" s="11">
        <v>526</v>
      </c>
      <c r="G24" s="12">
        <v>300</v>
      </c>
      <c r="H24" s="12">
        <v>306</v>
      </c>
      <c r="I24" s="12">
        <f t="shared" si="0"/>
        <v>520</v>
      </c>
      <c r="J24" s="13">
        <v>32032000.000000004</v>
      </c>
    </row>
    <row r="25" spans="1:10" x14ac:dyDescent="0.3">
      <c r="A25" s="8">
        <v>24</v>
      </c>
      <c r="B25" s="111">
        <v>42400</v>
      </c>
      <c r="C25" s="9" t="s">
        <v>36</v>
      </c>
      <c r="D25" s="3" t="s">
        <v>897</v>
      </c>
      <c r="E25" s="10" t="s">
        <v>13</v>
      </c>
      <c r="F25" s="11">
        <v>63</v>
      </c>
      <c r="G25" s="12">
        <v>0</v>
      </c>
      <c r="H25" s="12">
        <v>0</v>
      </c>
      <c r="I25" s="12">
        <f t="shared" si="0"/>
        <v>63</v>
      </c>
      <c r="J25" s="13">
        <v>4747050</v>
      </c>
    </row>
    <row r="26" spans="1:10" x14ac:dyDescent="0.3">
      <c r="A26" s="2">
        <v>25</v>
      </c>
      <c r="B26" s="111">
        <v>42400</v>
      </c>
      <c r="C26" s="9" t="s">
        <v>37</v>
      </c>
      <c r="D26" s="3" t="s">
        <v>897</v>
      </c>
      <c r="E26" s="10" t="s">
        <v>13</v>
      </c>
      <c r="F26" s="11">
        <v>150</v>
      </c>
      <c r="G26" s="12">
        <v>0</v>
      </c>
      <c r="H26" s="12">
        <v>52</v>
      </c>
      <c r="I26" s="12">
        <f t="shared" si="0"/>
        <v>98</v>
      </c>
      <c r="J26" s="13">
        <v>4116000.196</v>
      </c>
    </row>
    <row r="27" spans="1:10" x14ac:dyDescent="0.3">
      <c r="A27" s="8">
        <v>26</v>
      </c>
      <c r="B27" s="111">
        <v>42400</v>
      </c>
      <c r="C27" s="9" t="s">
        <v>38</v>
      </c>
      <c r="D27" s="3" t="s">
        <v>897</v>
      </c>
      <c r="E27" s="10" t="s">
        <v>13</v>
      </c>
      <c r="F27" s="11">
        <v>62</v>
      </c>
      <c r="G27" s="12">
        <v>0</v>
      </c>
      <c r="H27" s="12">
        <v>0</v>
      </c>
      <c r="I27" s="12">
        <f t="shared" si="0"/>
        <v>62</v>
      </c>
      <c r="J27" s="13">
        <v>2851999.8760000002</v>
      </c>
    </row>
    <row r="28" spans="1:10" x14ac:dyDescent="0.3">
      <c r="A28" s="2">
        <v>27</v>
      </c>
      <c r="B28" s="111">
        <v>42400</v>
      </c>
      <c r="C28" s="9" t="s">
        <v>39</v>
      </c>
      <c r="D28" s="3" t="s">
        <v>897</v>
      </c>
      <c r="E28" s="10" t="s">
        <v>13</v>
      </c>
      <c r="F28" s="11">
        <v>6</v>
      </c>
      <c r="G28" s="12">
        <v>0</v>
      </c>
      <c r="H28" s="12">
        <v>0</v>
      </c>
      <c r="I28" s="12">
        <f t="shared" si="0"/>
        <v>6</v>
      </c>
      <c r="J28" s="13">
        <v>390000.60000000003</v>
      </c>
    </row>
    <row r="29" spans="1:10" x14ac:dyDescent="0.3">
      <c r="A29" s="8">
        <v>28</v>
      </c>
      <c r="B29" s="111">
        <v>42400</v>
      </c>
      <c r="C29" s="9" t="s">
        <v>40</v>
      </c>
      <c r="D29" s="3" t="s">
        <v>897</v>
      </c>
      <c r="E29" s="10" t="s">
        <v>13</v>
      </c>
      <c r="F29" s="11">
        <v>1330</v>
      </c>
      <c r="G29" s="12">
        <v>0</v>
      </c>
      <c r="H29" s="12">
        <v>219</v>
      </c>
      <c r="I29" s="12">
        <f t="shared" si="0"/>
        <v>1111</v>
      </c>
      <c r="J29" s="13">
        <v>4246247.5550000006</v>
      </c>
    </row>
    <row r="30" spans="1:10" x14ac:dyDescent="0.3">
      <c r="A30" s="2">
        <v>29</v>
      </c>
      <c r="B30" s="111">
        <v>42400</v>
      </c>
      <c r="C30" s="9" t="s">
        <v>41</v>
      </c>
      <c r="D30" s="3" t="s">
        <v>897</v>
      </c>
      <c r="E30" s="10" t="s">
        <v>13</v>
      </c>
      <c r="F30" s="11">
        <v>540</v>
      </c>
      <c r="G30" s="12">
        <v>0</v>
      </c>
      <c r="H30" s="12">
        <v>390</v>
      </c>
      <c r="I30" s="12">
        <f t="shared" si="0"/>
        <v>150</v>
      </c>
      <c r="J30" s="13">
        <v>9256500</v>
      </c>
    </row>
    <row r="31" spans="1:10" x14ac:dyDescent="0.3">
      <c r="A31" s="8">
        <v>30</v>
      </c>
      <c r="B31" s="111">
        <v>42400</v>
      </c>
      <c r="C31" s="9" t="s">
        <v>42</v>
      </c>
      <c r="D31" s="3" t="s">
        <v>897</v>
      </c>
      <c r="E31" s="10" t="s">
        <v>9</v>
      </c>
      <c r="F31" s="11">
        <v>5000</v>
      </c>
      <c r="G31" s="12">
        <v>4200</v>
      </c>
      <c r="H31" s="12">
        <v>300</v>
      </c>
      <c r="I31" s="12">
        <f t="shared" si="0"/>
        <v>8900</v>
      </c>
      <c r="J31" s="13">
        <v>996817.79999999993</v>
      </c>
    </row>
    <row r="32" spans="1:10" x14ac:dyDescent="0.3">
      <c r="A32" s="2">
        <v>31</v>
      </c>
      <c r="B32" s="111">
        <v>42400</v>
      </c>
      <c r="C32" s="9" t="s">
        <v>43</v>
      </c>
      <c r="D32" s="3" t="s">
        <v>897</v>
      </c>
      <c r="E32" s="10" t="s">
        <v>9</v>
      </c>
      <c r="F32" s="11">
        <v>8130</v>
      </c>
      <c r="G32" s="12">
        <v>20490</v>
      </c>
      <c r="H32" s="12">
        <v>11100</v>
      </c>
      <c r="I32" s="12">
        <f t="shared" si="0"/>
        <v>17520</v>
      </c>
      <c r="J32" s="13">
        <v>5781600.0000000009</v>
      </c>
    </row>
    <row r="33" spans="1:10" x14ac:dyDescent="0.3">
      <c r="A33" s="8">
        <v>32</v>
      </c>
      <c r="B33" s="111">
        <v>42400</v>
      </c>
      <c r="C33" s="9" t="s">
        <v>44</v>
      </c>
      <c r="D33" s="3" t="s">
        <v>897</v>
      </c>
      <c r="E33" s="10" t="s">
        <v>9</v>
      </c>
      <c r="F33" s="11">
        <v>8370</v>
      </c>
      <c r="G33" s="12">
        <v>14850</v>
      </c>
      <c r="H33" s="12">
        <v>8100</v>
      </c>
      <c r="I33" s="12">
        <f t="shared" si="0"/>
        <v>15120</v>
      </c>
      <c r="J33" s="13">
        <v>2827440</v>
      </c>
    </row>
    <row r="34" spans="1:10" x14ac:dyDescent="0.3">
      <c r="A34" s="2">
        <v>33</v>
      </c>
      <c r="B34" s="111">
        <v>42400</v>
      </c>
      <c r="C34" s="9" t="s">
        <v>45</v>
      </c>
      <c r="D34" s="3" t="s">
        <v>897</v>
      </c>
      <c r="E34" s="10" t="s">
        <v>13</v>
      </c>
      <c r="F34" s="11">
        <v>75</v>
      </c>
      <c r="G34" s="12">
        <v>0</v>
      </c>
      <c r="H34" s="12">
        <v>0</v>
      </c>
      <c r="I34" s="12">
        <f t="shared" si="0"/>
        <v>75</v>
      </c>
      <c r="J34" s="13">
        <v>506249.70000000007</v>
      </c>
    </row>
    <row r="35" spans="1:10" x14ac:dyDescent="0.3">
      <c r="A35" s="8">
        <v>34</v>
      </c>
      <c r="B35" s="111">
        <v>42400</v>
      </c>
      <c r="C35" s="21" t="s">
        <v>46</v>
      </c>
      <c r="D35" s="3" t="s">
        <v>897</v>
      </c>
      <c r="E35" s="10" t="s">
        <v>9</v>
      </c>
      <c r="F35" s="22">
        <v>10600</v>
      </c>
      <c r="G35" s="12">
        <v>0</v>
      </c>
      <c r="H35" s="12">
        <v>2800</v>
      </c>
      <c r="I35" s="12">
        <f t="shared" si="0"/>
        <v>7800</v>
      </c>
      <c r="J35" s="13">
        <v>2121576.6</v>
      </c>
    </row>
    <row r="36" spans="1:10" x14ac:dyDescent="0.3">
      <c r="A36" s="2">
        <v>35</v>
      </c>
      <c r="B36" s="111">
        <v>42400</v>
      </c>
      <c r="C36" s="9" t="s">
        <v>47</v>
      </c>
      <c r="D36" s="3" t="s">
        <v>897</v>
      </c>
      <c r="E36" s="10" t="s">
        <v>33</v>
      </c>
      <c r="F36" s="11">
        <v>7</v>
      </c>
      <c r="G36" s="12">
        <v>0</v>
      </c>
      <c r="H36" s="12">
        <v>7</v>
      </c>
      <c r="I36" s="12">
        <f t="shared" si="0"/>
        <v>0</v>
      </c>
      <c r="J36" s="13">
        <v>0</v>
      </c>
    </row>
    <row r="37" spans="1:10" x14ac:dyDescent="0.3">
      <c r="A37" s="8">
        <v>36</v>
      </c>
      <c r="B37" s="111">
        <v>42400</v>
      </c>
      <c r="C37" s="9" t="s">
        <v>48</v>
      </c>
      <c r="D37" s="3" t="s">
        <v>897</v>
      </c>
      <c r="E37" s="10" t="s">
        <v>13</v>
      </c>
      <c r="F37" s="11">
        <v>2730</v>
      </c>
      <c r="G37" s="12">
        <v>0</v>
      </c>
      <c r="H37" s="12">
        <v>1880</v>
      </c>
      <c r="I37" s="12">
        <f t="shared" si="0"/>
        <v>850</v>
      </c>
      <c r="J37" s="13">
        <v>4334996.5999999996</v>
      </c>
    </row>
    <row r="38" spans="1:10" x14ac:dyDescent="0.3">
      <c r="A38" s="2">
        <v>37</v>
      </c>
      <c r="B38" s="111">
        <v>42400</v>
      </c>
      <c r="C38" s="17" t="s">
        <v>49</v>
      </c>
      <c r="D38" s="3" t="s">
        <v>897</v>
      </c>
      <c r="E38" s="18" t="s">
        <v>9</v>
      </c>
      <c r="F38" s="19">
        <v>1280</v>
      </c>
      <c r="G38" s="19">
        <v>0</v>
      </c>
      <c r="H38" s="19">
        <v>0</v>
      </c>
      <c r="I38" s="19">
        <f t="shared" si="0"/>
        <v>1280</v>
      </c>
      <c r="J38" s="20">
        <v>10019750.4</v>
      </c>
    </row>
    <row r="39" spans="1:10" x14ac:dyDescent="0.3">
      <c r="A39" s="8">
        <v>38</v>
      </c>
      <c r="B39" s="111">
        <v>42400</v>
      </c>
      <c r="C39" s="16" t="s">
        <v>50</v>
      </c>
      <c r="D39" s="3" t="s">
        <v>897</v>
      </c>
      <c r="E39" s="23" t="s">
        <v>13</v>
      </c>
      <c r="F39" s="11">
        <v>8</v>
      </c>
      <c r="G39" s="12">
        <v>0</v>
      </c>
      <c r="H39" s="12">
        <v>0</v>
      </c>
      <c r="I39" s="12">
        <f t="shared" si="0"/>
        <v>8</v>
      </c>
      <c r="J39" s="13">
        <v>87120</v>
      </c>
    </row>
    <row r="40" spans="1:10" x14ac:dyDescent="0.3">
      <c r="A40" s="2">
        <v>39</v>
      </c>
      <c r="B40" s="111">
        <v>42400</v>
      </c>
      <c r="C40" s="16" t="s">
        <v>51</v>
      </c>
      <c r="D40" s="3" t="s">
        <v>897</v>
      </c>
      <c r="E40" s="10" t="s">
        <v>33</v>
      </c>
      <c r="F40" s="11">
        <v>107</v>
      </c>
      <c r="G40" s="12">
        <v>0</v>
      </c>
      <c r="H40" s="12">
        <v>55</v>
      </c>
      <c r="I40" s="12">
        <f t="shared" si="0"/>
        <v>52</v>
      </c>
      <c r="J40" s="13">
        <v>109194.8</v>
      </c>
    </row>
    <row r="41" spans="1:10" x14ac:dyDescent="0.3">
      <c r="A41" s="8">
        <v>40</v>
      </c>
      <c r="B41" s="111">
        <v>42400</v>
      </c>
      <c r="C41" s="16" t="s">
        <v>52</v>
      </c>
      <c r="D41" s="3" t="s">
        <v>897</v>
      </c>
      <c r="E41" s="10" t="s">
        <v>9</v>
      </c>
      <c r="F41" s="11">
        <v>4000</v>
      </c>
      <c r="G41" s="12">
        <v>0</v>
      </c>
      <c r="H41" s="12">
        <v>1000</v>
      </c>
      <c r="I41" s="12">
        <f t="shared" si="0"/>
        <v>3000</v>
      </c>
      <c r="J41" s="13">
        <v>224400.00000000003</v>
      </c>
    </row>
    <row r="42" spans="1:10" x14ac:dyDescent="0.3">
      <c r="A42" s="2">
        <v>41</v>
      </c>
      <c r="B42" s="111">
        <v>42400</v>
      </c>
      <c r="C42" s="9" t="s">
        <v>53</v>
      </c>
      <c r="D42" s="3" t="s">
        <v>897</v>
      </c>
      <c r="E42" s="10" t="s">
        <v>13</v>
      </c>
      <c r="F42" s="11">
        <v>27</v>
      </c>
      <c r="G42" s="12">
        <v>0</v>
      </c>
      <c r="H42" s="12">
        <v>0</v>
      </c>
      <c r="I42" s="12">
        <f t="shared" si="0"/>
        <v>27</v>
      </c>
      <c r="J42" s="13">
        <v>2137449.6</v>
      </c>
    </row>
    <row r="43" spans="1:10" x14ac:dyDescent="0.3">
      <c r="A43" s="8">
        <v>42</v>
      </c>
      <c r="B43" s="111">
        <v>42400</v>
      </c>
      <c r="C43" s="17" t="s">
        <v>54</v>
      </c>
      <c r="D43" s="3" t="s">
        <v>897</v>
      </c>
      <c r="E43" s="18" t="s">
        <v>13</v>
      </c>
      <c r="F43" s="19">
        <v>3020</v>
      </c>
      <c r="G43" s="24">
        <v>0</v>
      </c>
      <c r="H43" s="24">
        <v>1940</v>
      </c>
      <c r="I43" s="24">
        <f t="shared" si="0"/>
        <v>1080</v>
      </c>
      <c r="J43" s="25">
        <v>12414600.000000002</v>
      </c>
    </row>
    <row r="44" spans="1:10" x14ac:dyDescent="0.3">
      <c r="A44" s="2">
        <v>43</v>
      </c>
      <c r="B44" s="111">
        <v>42400</v>
      </c>
      <c r="C44" s="17" t="s">
        <v>55</v>
      </c>
      <c r="D44" s="3" t="s">
        <v>897</v>
      </c>
      <c r="E44" s="18" t="s">
        <v>13</v>
      </c>
      <c r="F44" s="19">
        <v>520</v>
      </c>
      <c r="G44" s="24">
        <v>0</v>
      </c>
      <c r="H44" s="24">
        <v>520</v>
      </c>
      <c r="I44" s="24">
        <f t="shared" si="0"/>
        <v>0</v>
      </c>
      <c r="J44" s="25">
        <v>0</v>
      </c>
    </row>
    <row r="45" spans="1:10" x14ac:dyDescent="0.3">
      <c r="A45" s="8">
        <v>44</v>
      </c>
      <c r="B45" s="111">
        <v>42400</v>
      </c>
      <c r="C45" s="17" t="s">
        <v>56</v>
      </c>
      <c r="D45" s="3" t="s">
        <v>897</v>
      </c>
      <c r="E45" s="18" t="s">
        <v>13</v>
      </c>
      <c r="F45" s="19">
        <v>780</v>
      </c>
      <c r="G45" s="24">
        <v>0</v>
      </c>
      <c r="H45" s="24">
        <v>737</v>
      </c>
      <c r="I45" s="24">
        <f t="shared" si="0"/>
        <v>43</v>
      </c>
      <c r="J45" s="25">
        <v>676390</v>
      </c>
    </row>
    <row r="46" spans="1:10" x14ac:dyDescent="0.3">
      <c r="A46" s="2">
        <v>45</v>
      </c>
      <c r="B46" s="111">
        <v>42400</v>
      </c>
      <c r="C46" s="9" t="s">
        <v>57</v>
      </c>
      <c r="D46" s="3" t="s">
        <v>897</v>
      </c>
      <c r="E46" s="10" t="s">
        <v>9</v>
      </c>
      <c r="F46" s="11">
        <v>396</v>
      </c>
      <c r="G46" s="12">
        <v>0</v>
      </c>
      <c r="H46" s="12">
        <v>396</v>
      </c>
      <c r="I46" s="12">
        <f t="shared" si="0"/>
        <v>0</v>
      </c>
      <c r="J46" s="13">
        <v>0</v>
      </c>
    </row>
    <row r="47" spans="1:10" x14ac:dyDescent="0.3">
      <c r="A47" s="8">
        <v>46</v>
      </c>
      <c r="B47" s="111">
        <v>42400</v>
      </c>
      <c r="C47" s="9" t="s">
        <v>58</v>
      </c>
      <c r="D47" s="3" t="s">
        <v>897</v>
      </c>
      <c r="E47" s="10" t="s">
        <v>9</v>
      </c>
      <c r="F47" s="11">
        <v>0</v>
      </c>
      <c r="G47" s="12">
        <v>300</v>
      </c>
      <c r="H47" s="12">
        <v>0</v>
      </c>
      <c r="I47" s="12">
        <f t="shared" si="0"/>
        <v>300</v>
      </c>
      <c r="J47" s="13">
        <v>2321550</v>
      </c>
    </row>
    <row r="48" spans="1:10" x14ac:dyDescent="0.3">
      <c r="A48" s="2">
        <v>47</v>
      </c>
      <c r="B48" s="111">
        <v>42400</v>
      </c>
      <c r="C48" s="9" t="s">
        <v>59</v>
      </c>
      <c r="D48" s="3" t="s">
        <v>897</v>
      </c>
      <c r="E48" s="18" t="s">
        <v>9</v>
      </c>
      <c r="F48" s="11">
        <v>1596</v>
      </c>
      <c r="G48" s="12">
        <v>7756</v>
      </c>
      <c r="H48" s="12">
        <v>6384</v>
      </c>
      <c r="I48" s="12">
        <f t="shared" si="0"/>
        <v>2968</v>
      </c>
      <c r="J48" s="13">
        <v>94976296.800000012</v>
      </c>
    </row>
    <row r="49" spans="1:10" x14ac:dyDescent="0.3">
      <c r="A49" s="8">
        <v>48</v>
      </c>
      <c r="B49" s="111">
        <v>42400</v>
      </c>
      <c r="C49" s="9" t="s">
        <v>60</v>
      </c>
      <c r="D49" s="3" t="s">
        <v>897</v>
      </c>
      <c r="E49" s="18" t="s">
        <v>13</v>
      </c>
      <c r="F49" s="11">
        <v>296</v>
      </c>
      <c r="G49" s="12">
        <v>0</v>
      </c>
      <c r="H49" s="12">
        <v>126</v>
      </c>
      <c r="I49" s="12">
        <f t="shared" si="0"/>
        <v>170</v>
      </c>
      <c r="J49" s="13">
        <v>41083339</v>
      </c>
    </row>
    <row r="50" spans="1:10" x14ac:dyDescent="0.3">
      <c r="A50" s="2">
        <v>49</v>
      </c>
      <c r="B50" s="111">
        <v>42400</v>
      </c>
      <c r="C50" s="9" t="s">
        <v>61</v>
      </c>
      <c r="D50" s="3" t="s">
        <v>897</v>
      </c>
      <c r="E50" s="18" t="s">
        <v>9</v>
      </c>
      <c r="F50" s="11">
        <v>1650</v>
      </c>
      <c r="G50" s="12">
        <v>0</v>
      </c>
      <c r="H50" s="12">
        <v>120</v>
      </c>
      <c r="I50" s="12">
        <f t="shared" si="0"/>
        <v>1530</v>
      </c>
      <c r="J50" s="13">
        <v>65177541.000000007</v>
      </c>
    </row>
    <row r="51" spans="1:10" x14ac:dyDescent="0.3">
      <c r="A51" s="8">
        <v>50</v>
      </c>
      <c r="B51" s="111">
        <v>42400</v>
      </c>
      <c r="C51" s="9" t="s">
        <v>62</v>
      </c>
      <c r="D51" s="3" t="s">
        <v>897</v>
      </c>
      <c r="E51" s="10" t="s">
        <v>9</v>
      </c>
      <c r="F51" s="11">
        <v>2610</v>
      </c>
      <c r="G51" s="12">
        <v>0</v>
      </c>
      <c r="H51" s="12">
        <v>120</v>
      </c>
      <c r="I51" s="12">
        <f t="shared" si="0"/>
        <v>2490</v>
      </c>
      <c r="J51" s="13">
        <v>21857220</v>
      </c>
    </row>
    <row r="52" spans="1:10" x14ac:dyDescent="0.3">
      <c r="A52" s="2">
        <v>51</v>
      </c>
      <c r="B52" s="111">
        <v>42400</v>
      </c>
      <c r="C52" s="9" t="s">
        <v>63</v>
      </c>
      <c r="D52" s="3" t="s">
        <v>897</v>
      </c>
      <c r="E52" s="10" t="s">
        <v>9</v>
      </c>
      <c r="F52" s="11">
        <v>63100</v>
      </c>
      <c r="G52" s="12">
        <v>0</v>
      </c>
      <c r="H52" s="12">
        <v>17500</v>
      </c>
      <c r="I52" s="12">
        <f t="shared" si="0"/>
        <v>45600</v>
      </c>
      <c r="J52" s="13">
        <v>5116320</v>
      </c>
    </row>
    <row r="53" spans="1:10" x14ac:dyDescent="0.3">
      <c r="A53" s="8">
        <v>52</v>
      </c>
      <c r="B53" s="111">
        <v>42400</v>
      </c>
      <c r="C53" s="9" t="s">
        <v>64</v>
      </c>
      <c r="D53" s="3" t="s">
        <v>897</v>
      </c>
      <c r="E53" s="10" t="s">
        <v>13</v>
      </c>
      <c r="F53" s="11">
        <v>270</v>
      </c>
      <c r="G53" s="12">
        <v>3900</v>
      </c>
      <c r="H53" s="12">
        <v>3610</v>
      </c>
      <c r="I53" s="12">
        <f t="shared" si="0"/>
        <v>560</v>
      </c>
      <c r="J53" s="13">
        <v>1867096.0000000002</v>
      </c>
    </row>
    <row r="54" spans="1:10" x14ac:dyDescent="0.3">
      <c r="A54" s="2">
        <v>53</v>
      </c>
      <c r="B54" s="111">
        <v>42400</v>
      </c>
      <c r="C54" s="9" t="s">
        <v>65</v>
      </c>
      <c r="D54" s="3" t="s">
        <v>897</v>
      </c>
      <c r="E54" s="10" t="s">
        <v>9</v>
      </c>
      <c r="F54" s="11">
        <v>900</v>
      </c>
      <c r="G54" s="12">
        <v>0</v>
      </c>
      <c r="H54" s="12">
        <v>900</v>
      </c>
      <c r="I54" s="12">
        <f t="shared" si="0"/>
        <v>0</v>
      </c>
      <c r="J54" s="13">
        <v>0</v>
      </c>
    </row>
    <row r="55" spans="1:10" x14ac:dyDescent="0.3">
      <c r="A55" s="8">
        <v>54</v>
      </c>
      <c r="B55" s="111">
        <v>42400</v>
      </c>
      <c r="C55" s="17" t="s">
        <v>66</v>
      </c>
      <c r="D55" s="3" t="s">
        <v>897</v>
      </c>
      <c r="E55" s="10" t="s">
        <v>13</v>
      </c>
      <c r="F55" s="19">
        <v>3640</v>
      </c>
      <c r="G55" s="12">
        <v>0</v>
      </c>
      <c r="H55" s="12">
        <v>440</v>
      </c>
      <c r="I55" s="12">
        <f t="shared" si="0"/>
        <v>3200</v>
      </c>
      <c r="J55" s="13">
        <v>28800640.000000004</v>
      </c>
    </row>
    <row r="56" spans="1:10" x14ac:dyDescent="0.3">
      <c r="A56" s="2">
        <v>55</v>
      </c>
      <c r="B56" s="111">
        <v>42400</v>
      </c>
      <c r="C56" s="15" t="s">
        <v>67</v>
      </c>
      <c r="D56" s="3" t="s">
        <v>897</v>
      </c>
      <c r="E56" s="10" t="s">
        <v>9</v>
      </c>
      <c r="F56" s="11">
        <v>6500</v>
      </c>
      <c r="G56" s="12">
        <v>0</v>
      </c>
      <c r="H56" s="12">
        <v>4500</v>
      </c>
      <c r="I56" s="12">
        <f t="shared" si="0"/>
        <v>2000</v>
      </c>
      <c r="J56" s="13">
        <v>1980000.0000000002</v>
      </c>
    </row>
    <row r="57" spans="1:10" x14ac:dyDescent="0.3">
      <c r="A57" s="8">
        <v>56</v>
      </c>
      <c r="B57" s="111">
        <v>42400</v>
      </c>
      <c r="C57" s="14" t="s">
        <v>68</v>
      </c>
      <c r="D57" s="3" t="s">
        <v>897</v>
      </c>
      <c r="E57" s="10" t="s">
        <v>9</v>
      </c>
      <c r="F57" s="11">
        <v>22400</v>
      </c>
      <c r="G57" s="12">
        <v>0</v>
      </c>
      <c r="H57" s="12">
        <v>5400</v>
      </c>
      <c r="I57" s="12">
        <f t="shared" si="0"/>
        <v>17000</v>
      </c>
      <c r="J57" s="13">
        <v>1971915.0000000002</v>
      </c>
    </row>
    <row r="58" spans="1:10" x14ac:dyDescent="0.3">
      <c r="A58" s="2">
        <v>57</v>
      </c>
      <c r="B58" s="111">
        <v>42400</v>
      </c>
      <c r="C58" s="15" t="s">
        <v>69</v>
      </c>
      <c r="D58" s="3" t="s">
        <v>897</v>
      </c>
      <c r="E58" s="10" t="s">
        <v>9</v>
      </c>
      <c r="F58" s="11">
        <v>400</v>
      </c>
      <c r="G58" s="12">
        <v>300</v>
      </c>
      <c r="H58" s="12">
        <v>400</v>
      </c>
      <c r="I58" s="12">
        <f t="shared" si="0"/>
        <v>300</v>
      </c>
      <c r="J58" s="13">
        <v>71098.5</v>
      </c>
    </row>
    <row r="59" spans="1:10" x14ac:dyDescent="0.3">
      <c r="A59" s="8">
        <v>58</v>
      </c>
      <c r="B59" s="111">
        <v>42400</v>
      </c>
      <c r="C59" s="15" t="s">
        <v>70</v>
      </c>
      <c r="D59" s="3" t="s">
        <v>897</v>
      </c>
      <c r="E59" s="18" t="s">
        <v>9</v>
      </c>
      <c r="F59" s="11">
        <v>2400</v>
      </c>
      <c r="G59" s="12">
        <v>0</v>
      </c>
      <c r="H59" s="12">
        <v>1400</v>
      </c>
      <c r="I59" s="12">
        <f t="shared" si="0"/>
        <v>1000</v>
      </c>
      <c r="J59" s="13">
        <v>345004</v>
      </c>
    </row>
    <row r="60" spans="1:10" x14ac:dyDescent="0.3">
      <c r="A60" s="2">
        <v>59</v>
      </c>
      <c r="B60" s="111">
        <v>42400</v>
      </c>
      <c r="C60" s="26" t="s">
        <v>71</v>
      </c>
      <c r="D60" s="3" t="s">
        <v>897</v>
      </c>
      <c r="E60" s="18" t="s">
        <v>72</v>
      </c>
      <c r="F60" s="19">
        <v>2</v>
      </c>
      <c r="G60" s="12">
        <v>0</v>
      </c>
      <c r="H60" s="12">
        <v>1</v>
      </c>
      <c r="I60" s="12">
        <f t="shared" si="0"/>
        <v>1</v>
      </c>
      <c r="J60" s="13">
        <v>3223.0000000000005</v>
      </c>
    </row>
    <row r="61" spans="1:10" x14ac:dyDescent="0.3">
      <c r="A61" s="8">
        <v>60</v>
      </c>
      <c r="B61" s="111">
        <v>42400</v>
      </c>
      <c r="C61" s="26" t="s">
        <v>73</v>
      </c>
      <c r="D61" s="3" t="s">
        <v>897</v>
      </c>
      <c r="E61" s="18" t="s">
        <v>9</v>
      </c>
      <c r="F61" s="19">
        <v>4800</v>
      </c>
      <c r="G61" s="12">
        <v>0</v>
      </c>
      <c r="H61" s="12">
        <v>840</v>
      </c>
      <c r="I61" s="12">
        <f t="shared" si="0"/>
        <v>3960</v>
      </c>
      <c r="J61" s="13">
        <v>13068000.000000002</v>
      </c>
    </row>
    <row r="62" spans="1:10" x14ac:dyDescent="0.3">
      <c r="A62" s="2">
        <v>61</v>
      </c>
      <c r="B62" s="111">
        <v>42400</v>
      </c>
      <c r="C62" s="9" t="s">
        <v>74</v>
      </c>
      <c r="D62" s="3" t="s">
        <v>897</v>
      </c>
      <c r="E62" s="18" t="s">
        <v>13</v>
      </c>
      <c r="F62" s="19">
        <v>0</v>
      </c>
      <c r="G62" s="12">
        <v>50</v>
      </c>
      <c r="H62" s="12">
        <v>15</v>
      </c>
      <c r="I62" s="12">
        <f t="shared" si="0"/>
        <v>35</v>
      </c>
      <c r="J62" s="13">
        <v>1078000</v>
      </c>
    </row>
    <row r="63" spans="1:10" x14ac:dyDescent="0.3">
      <c r="A63" s="8">
        <v>62</v>
      </c>
      <c r="B63" s="111">
        <v>42400</v>
      </c>
      <c r="C63" s="9" t="s">
        <v>75</v>
      </c>
      <c r="D63" s="3" t="s">
        <v>897</v>
      </c>
      <c r="E63" s="10" t="s">
        <v>13</v>
      </c>
      <c r="F63" s="11">
        <v>5233</v>
      </c>
      <c r="G63" s="12">
        <v>0</v>
      </c>
      <c r="H63" s="12">
        <v>1633</v>
      </c>
      <c r="I63" s="12">
        <f t="shared" si="0"/>
        <v>3600</v>
      </c>
      <c r="J63" s="13">
        <v>7108200.0000000009</v>
      </c>
    </row>
    <row r="64" spans="1:10" x14ac:dyDescent="0.3">
      <c r="A64" s="2">
        <v>63</v>
      </c>
      <c r="B64" s="111">
        <v>42400</v>
      </c>
      <c r="C64" s="17" t="s">
        <v>76</v>
      </c>
      <c r="D64" s="3" t="s">
        <v>897</v>
      </c>
      <c r="E64" s="18" t="s">
        <v>9</v>
      </c>
      <c r="F64" s="19">
        <v>100</v>
      </c>
      <c r="G64" s="12">
        <v>0</v>
      </c>
      <c r="H64" s="12">
        <v>0</v>
      </c>
      <c r="I64" s="12">
        <f t="shared" si="0"/>
        <v>100</v>
      </c>
      <c r="J64" s="13">
        <v>7030.1</v>
      </c>
    </row>
    <row r="65" spans="1:10" x14ac:dyDescent="0.3">
      <c r="A65" s="8">
        <v>64</v>
      </c>
      <c r="B65" s="111">
        <v>42400</v>
      </c>
      <c r="C65" s="17" t="s">
        <v>77</v>
      </c>
      <c r="D65" s="3" t="s">
        <v>897</v>
      </c>
      <c r="E65" s="18" t="s">
        <v>13</v>
      </c>
      <c r="F65" s="19">
        <v>154</v>
      </c>
      <c r="G65" s="12">
        <v>100</v>
      </c>
      <c r="H65" s="12">
        <v>60</v>
      </c>
      <c r="I65" s="12">
        <f t="shared" si="0"/>
        <v>194</v>
      </c>
      <c r="J65" s="13">
        <v>22945835</v>
      </c>
    </row>
    <row r="66" spans="1:10" x14ac:dyDescent="0.3">
      <c r="A66" s="2">
        <v>65</v>
      </c>
      <c r="B66" s="111">
        <v>42400</v>
      </c>
      <c r="C66" s="14" t="s">
        <v>78</v>
      </c>
      <c r="D66" s="3" t="s">
        <v>897</v>
      </c>
      <c r="E66" s="10" t="s">
        <v>72</v>
      </c>
      <c r="F66" s="11">
        <v>15</v>
      </c>
      <c r="G66" s="12">
        <v>0</v>
      </c>
      <c r="H66" s="12">
        <v>0</v>
      </c>
      <c r="I66" s="12">
        <f t="shared" ref="I66:I129" si="1">F66+G66-H66</f>
        <v>15</v>
      </c>
      <c r="J66" s="13">
        <v>51034.500000000007</v>
      </c>
    </row>
    <row r="67" spans="1:10" x14ac:dyDescent="0.3">
      <c r="A67" s="8">
        <v>66</v>
      </c>
      <c r="B67" s="111">
        <v>42400</v>
      </c>
      <c r="C67" s="9" t="s">
        <v>79</v>
      </c>
      <c r="D67" s="3" t="s">
        <v>897</v>
      </c>
      <c r="E67" s="10" t="s">
        <v>28</v>
      </c>
      <c r="F67" s="11">
        <v>59</v>
      </c>
      <c r="G67" s="12">
        <v>0</v>
      </c>
      <c r="H67" s="12">
        <v>59</v>
      </c>
      <c r="I67" s="12">
        <f t="shared" si="1"/>
        <v>0</v>
      </c>
      <c r="J67" s="13">
        <v>0</v>
      </c>
    </row>
    <row r="68" spans="1:10" x14ac:dyDescent="0.3">
      <c r="A68" s="2">
        <v>67</v>
      </c>
      <c r="B68" s="111">
        <v>42400</v>
      </c>
      <c r="C68" s="27" t="s">
        <v>80</v>
      </c>
      <c r="D68" s="3" t="s">
        <v>897</v>
      </c>
      <c r="E68" s="10" t="s">
        <v>13</v>
      </c>
      <c r="F68" s="11">
        <v>50</v>
      </c>
      <c r="G68" s="12">
        <v>0</v>
      </c>
      <c r="H68" s="12">
        <v>50</v>
      </c>
      <c r="I68" s="12">
        <f t="shared" si="1"/>
        <v>0</v>
      </c>
      <c r="J68" s="13">
        <v>0</v>
      </c>
    </row>
    <row r="69" spans="1:10" x14ac:dyDescent="0.3">
      <c r="A69" s="8">
        <v>68</v>
      </c>
      <c r="B69" s="111">
        <v>42400</v>
      </c>
      <c r="C69" s="17" t="s">
        <v>81</v>
      </c>
      <c r="D69" s="3" t="s">
        <v>897</v>
      </c>
      <c r="E69" s="18" t="s">
        <v>9</v>
      </c>
      <c r="F69" s="19">
        <v>3860</v>
      </c>
      <c r="G69" s="24">
        <v>0</v>
      </c>
      <c r="H69" s="24">
        <v>660</v>
      </c>
      <c r="I69" s="24">
        <f t="shared" si="1"/>
        <v>3200</v>
      </c>
      <c r="J69" s="25">
        <v>14400320.000000002</v>
      </c>
    </row>
    <row r="70" spans="1:10" x14ac:dyDescent="0.3">
      <c r="A70" s="2">
        <v>69</v>
      </c>
      <c r="B70" s="111">
        <v>42400</v>
      </c>
      <c r="C70" s="17" t="s">
        <v>82</v>
      </c>
      <c r="D70" s="3" t="s">
        <v>897</v>
      </c>
      <c r="E70" s="18" t="s">
        <v>83</v>
      </c>
      <c r="F70" s="19">
        <v>25</v>
      </c>
      <c r="G70" s="12">
        <v>0</v>
      </c>
      <c r="H70" s="12">
        <v>0</v>
      </c>
      <c r="I70" s="12">
        <f t="shared" si="1"/>
        <v>25</v>
      </c>
      <c r="J70" s="13">
        <v>62899.999250000001</v>
      </c>
    </row>
    <row r="71" spans="1:10" x14ac:dyDescent="0.3">
      <c r="A71" s="8">
        <v>70</v>
      </c>
      <c r="B71" s="111">
        <v>42400</v>
      </c>
      <c r="C71" s="9" t="s">
        <v>84</v>
      </c>
      <c r="D71" s="3" t="s">
        <v>897</v>
      </c>
      <c r="E71" s="10" t="s">
        <v>83</v>
      </c>
      <c r="F71" s="11">
        <v>7</v>
      </c>
      <c r="G71" s="12">
        <v>0</v>
      </c>
      <c r="H71" s="12">
        <v>7</v>
      </c>
      <c r="I71" s="12">
        <f t="shared" si="1"/>
        <v>0</v>
      </c>
      <c r="J71" s="13">
        <v>0</v>
      </c>
    </row>
    <row r="72" spans="1:10" x14ac:dyDescent="0.3">
      <c r="A72" s="2">
        <v>71</v>
      </c>
      <c r="B72" s="111">
        <v>42400</v>
      </c>
      <c r="C72" s="9" t="s">
        <v>85</v>
      </c>
      <c r="D72" s="3" t="s">
        <v>897</v>
      </c>
      <c r="E72" s="10" t="s">
        <v>83</v>
      </c>
      <c r="F72" s="11">
        <v>33</v>
      </c>
      <c r="G72" s="12">
        <v>0</v>
      </c>
      <c r="H72" s="12">
        <v>2</v>
      </c>
      <c r="I72" s="12">
        <f t="shared" si="1"/>
        <v>31</v>
      </c>
      <c r="J72" s="13">
        <v>1191670.8759999999</v>
      </c>
    </row>
    <row r="73" spans="1:10" x14ac:dyDescent="0.3">
      <c r="A73" s="8">
        <v>72</v>
      </c>
      <c r="B73" s="111">
        <v>42400</v>
      </c>
      <c r="C73" s="9" t="s">
        <v>86</v>
      </c>
      <c r="D73" s="3" t="s">
        <v>897</v>
      </c>
      <c r="E73" s="10" t="s">
        <v>33</v>
      </c>
      <c r="F73" s="11">
        <v>7</v>
      </c>
      <c r="G73" s="12">
        <v>0</v>
      </c>
      <c r="H73" s="12">
        <v>0</v>
      </c>
      <c r="I73" s="12">
        <f t="shared" si="1"/>
        <v>7</v>
      </c>
      <c r="J73" s="13">
        <v>151102.02799999999</v>
      </c>
    </row>
    <row r="74" spans="1:10" x14ac:dyDescent="0.3">
      <c r="A74" s="2">
        <v>73</v>
      </c>
      <c r="B74" s="111">
        <v>42400</v>
      </c>
      <c r="C74" s="9" t="s">
        <v>87</v>
      </c>
      <c r="D74" s="3" t="s">
        <v>897</v>
      </c>
      <c r="E74" s="10" t="s">
        <v>83</v>
      </c>
      <c r="F74" s="11">
        <v>24</v>
      </c>
      <c r="G74" s="12">
        <v>0</v>
      </c>
      <c r="H74" s="12">
        <v>4</v>
      </c>
      <c r="I74" s="12">
        <f t="shared" si="1"/>
        <v>20</v>
      </c>
      <c r="J74" s="13">
        <v>24992.000000000004</v>
      </c>
    </row>
    <row r="75" spans="1:10" x14ac:dyDescent="0.3">
      <c r="A75" s="8">
        <v>74</v>
      </c>
      <c r="B75" s="111">
        <v>42400</v>
      </c>
      <c r="C75" s="9" t="s">
        <v>88</v>
      </c>
      <c r="D75" s="3" t="s">
        <v>897</v>
      </c>
      <c r="E75" s="10" t="s">
        <v>13</v>
      </c>
      <c r="F75" s="11">
        <v>90</v>
      </c>
      <c r="G75" s="12">
        <v>240</v>
      </c>
      <c r="H75" s="12">
        <v>70</v>
      </c>
      <c r="I75" s="12">
        <f t="shared" si="1"/>
        <v>260</v>
      </c>
      <c r="J75" s="13">
        <v>2547974</v>
      </c>
    </row>
    <row r="76" spans="1:10" x14ac:dyDescent="0.3">
      <c r="A76" s="2">
        <v>75</v>
      </c>
      <c r="B76" s="111">
        <v>42400</v>
      </c>
      <c r="C76" s="9" t="s">
        <v>89</v>
      </c>
      <c r="D76" s="3" t="s">
        <v>897</v>
      </c>
      <c r="E76" s="10" t="s">
        <v>83</v>
      </c>
      <c r="F76" s="11">
        <v>2</v>
      </c>
      <c r="G76" s="12">
        <v>0</v>
      </c>
      <c r="H76" s="12">
        <v>0</v>
      </c>
      <c r="I76" s="12">
        <f t="shared" si="1"/>
        <v>2</v>
      </c>
      <c r="J76" s="13">
        <v>234999.6</v>
      </c>
    </row>
    <row r="77" spans="1:10" x14ac:dyDescent="0.3">
      <c r="A77" s="8">
        <v>76</v>
      </c>
      <c r="B77" s="111">
        <v>42400</v>
      </c>
      <c r="C77" s="9" t="s">
        <v>90</v>
      </c>
      <c r="D77" s="3" t="s">
        <v>897</v>
      </c>
      <c r="E77" s="10" t="s">
        <v>83</v>
      </c>
      <c r="F77" s="11">
        <v>165</v>
      </c>
      <c r="G77" s="12">
        <v>0</v>
      </c>
      <c r="H77" s="12">
        <v>38</v>
      </c>
      <c r="I77" s="12">
        <f t="shared" si="1"/>
        <v>127</v>
      </c>
      <c r="J77" s="13">
        <v>9258338.1000000015</v>
      </c>
    </row>
    <row r="78" spans="1:10" x14ac:dyDescent="0.3">
      <c r="A78" s="2">
        <v>77</v>
      </c>
      <c r="B78" s="111">
        <v>42400</v>
      </c>
      <c r="C78" s="28" t="s">
        <v>91</v>
      </c>
      <c r="D78" s="3" t="s">
        <v>897</v>
      </c>
      <c r="E78" s="23" t="s">
        <v>83</v>
      </c>
      <c r="F78" s="22">
        <v>199</v>
      </c>
      <c r="G78" s="12">
        <v>0</v>
      </c>
      <c r="H78" s="12">
        <v>10</v>
      </c>
      <c r="I78" s="12">
        <f t="shared" si="1"/>
        <v>189</v>
      </c>
      <c r="J78" s="13">
        <v>287317.80000000005</v>
      </c>
    </row>
    <row r="79" spans="1:10" x14ac:dyDescent="0.3">
      <c r="A79" s="8">
        <v>78</v>
      </c>
      <c r="B79" s="111">
        <v>42400</v>
      </c>
      <c r="C79" s="9" t="s">
        <v>92</v>
      </c>
      <c r="D79" s="3" t="s">
        <v>897</v>
      </c>
      <c r="E79" s="10" t="s">
        <v>13</v>
      </c>
      <c r="F79" s="11">
        <v>9</v>
      </c>
      <c r="G79" s="12">
        <v>0</v>
      </c>
      <c r="H79" s="12">
        <v>0</v>
      </c>
      <c r="I79" s="12">
        <f t="shared" si="1"/>
        <v>9</v>
      </c>
      <c r="J79" s="13">
        <v>31256.973000000002</v>
      </c>
    </row>
    <row r="80" spans="1:10" x14ac:dyDescent="0.3">
      <c r="A80" s="2">
        <v>79</v>
      </c>
      <c r="B80" s="111">
        <v>42400</v>
      </c>
      <c r="C80" s="9" t="s">
        <v>93</v>
      </c>
      <c r="D80" s="3" t="s">
        <v>897</v>
      </c>
      <c r="E80" s="10" t="s">
        <v>9</v>
      </c>
      <c r="F80" s="11">
        <v>180</v>
      </c>
      <c r="G80" s="12">
        <v>330</v>
      </c>
      <c r="H80" s="12">
        <v>510</v>
      </c>
      <c r="I80" s="12">
        <f t="shared" si="1"/>
        <v>0</v>
      </c>
      <c r="J80" s="13">
        <v>0</v>
      </c>
    </row>
    <row r="81" spans="1:10" x14ac:dyDescent="0.3">
      <c r="A81" s="8">
        <v>80</v>
      </c>
      <c r="B81" s="111">
        <v>42400</v>
      </c>
      <c r="C81" s="9" t="s">
        <v>94</v>
      </c>
      <c r="D81" s="3" t="s">
        <v>897</v>
      </c>
      <c r="E81" s="10" t="s">
        <v>33</v>
      </c>
      <c r="F81" s="11">
        <v>2</v>
      </c>
      <c r="G81" s="12">
        <v>0</v>
      </c>
      <c r="H81" s="12">
        <v>0</v>
      </c>
      <c r="I81" s="12">
        <f t="shared" si="1"/>
        <v>2</v>
      </c>
      <c r="J81" s="29">
        <v>66000</v>
      </c>
    </row>
    <row r="82" spans="1:10" x14ac:dyDescent="0.3">
      <c r="A82" s="2">
        <v>81</v>
      </c>
      <c r="B82" s="111">
        <v>42400</v>
      </c>
      <c r="C82" s="9" t="s">
        <v>95</v>
      </c>
      <c r="D82" s="3" t="s">
        <v>897</v>
      </c>
      <c r="E82" s="10" t="s">
        <v>33</v>
      </c>
      <c r="F82" s="11">
        <v>9</v>
      </c>
      <c r="G82" s="12">
        <v>0</v>
      </c>
      <c r="H82" s="12">
        <v>0</v>
      </c>
      <c r="I82" s="12">
        <f t="shared" si="1"/>
        <v>9</v>
      </c>
      <c r="J82" s="13">
        <v>215820.00000000003</v>
      </c>
    </row>
    <row r="83" spans="1:10" x14ac:dyDescent="0.3">
      <c r="A83" s="8">
        <v>82</v>
      </c>
      <c r="B83" s="111">
        <v>42400</v>
      </c>
      <c r="C83" s="9" t="s">
        <v>96</v>
      </c>
      <c r="D83" s="3" t="s">
        <v>897</v>
      </c>
      <c r="E83" s="10" t="s">
        <v>9</v>
      </c>
      <c r="F83" s="11">
        <v>50</v>
      </c>
      <c r="G83" s="12">
        <v>0</v>
      </c>
      <c r="H83" s="12">
        <v>0</v>
      </c>
      <c r="I83" s="12">
        <f t="shared" si="1"/>
        <v>50</v>
      </c>
      <c r="J83" s="13">
        <v>67210</v>
      </c>
    </row>
    <row r="84" spans="1:10" x14ac:dyDescent="0.3">
      <c r="A84" s="2">
        <v>83</v>
      </c>
      <c r="B84" s="111">
        <v>42400</v>
      </c>
      <c r="C84" s="9" t="s">
        <v>97</v>
      </c>
      <c r="D84" s="3" t="s">
        <v>897</v>
      </c>
      <c r="E84" s="10" t="s">
        <v>33</v>
      </c>
      <c r="F84" s="11">
        <v>1</v>
      </c>
      <c r="G84" s="12">
        <v>0</v>
      </c>
      <c r="H84" s="12">
        <v>1</v>
      </c>
      <c r="I84" s="12">
        <f t="shared" si="1"/>
        <v>0</v>
      </c>
      <c r="J84" s="13">
        <v>0</v>
      </c>
    </row>
    <row r="85" spans="1:10" x14ac:dyDescent="0.3">
      <c r="A85" s="8">
        <v>84</v>
      </c>
      <c r="B85" s="111">
        <v>42400</v>
      </c>
      <c r="C85" s="17" t="s">
        <v>98</v>
      </c>
      <c r="D85" s="3" t="s">
        <v>897</v>
      </c>
      <c r="E85" s="18" t="s">
        <v>9</v>
      </c>
      <c r="F85" s="30">
        <v>3360</v>
      </c>
      <c r="G85" s="24">
        <v>12300</v>
      </c>
      <c r="H85" s="24">
        <v>9720</v>
      </c>
      <c r="I85" s="24">
        <f t="shared" si="1"/>
        <v>5940</v>
      </c>
      <c r="J85" s="13">
        <v>3828924.0000000005</v>
      </c>
    </row>
    <row r="86" spans="1:10" x14ac:dyDescent="0.3">
      <c r="A86" s="2">
        <v>85</v>
      </c>
      <c r="B86" s="111">
        <v>42400</v>
      </c>
      <c r="C86" s="9" t="s">
        <v>99</v>
      </c>
      <c r="D86" s="3" t="s">
        <v>897</v>
      </c>
      <c r="E86" s="10" t="s">
        <v>13</v>
      </c>
      <c r="F86" s="11">
        <v>225</v>
      </c>
      <c r="G86" s="12">
        <v>0</v>
      </c>
      <c r="H86" s="12">
        <v>80</v>
      </c>
      <c r="I86" s="12">
        <f t="shared" si="1"/>
        <v>145</v>
      </c>
      <c r="J86" s="13">
        <v>44080000.580000006</v>
      </c>
    </row>
    <row r="87" spans="1:10" x14ac:dyDescent="0.3">
      <c r="A87" s="8">
        <v>86</v>
      </c>
      <c r="B87" s="111">
        <v>42400</v>
      </c>
      <c r="C87" s="27" t="s">
        <v>100</v>
      </c>
      <c r="D87" s="3" t="s">
        <v>897</v>
      </c>
      <c r="E87" s="10" t="s">
        <v>9</v>
      </c>
      <c r="F87" s="11">
        <v>14</v>
      </c>
      <c r="G87" s="12">
        <v>0</v>
      </c>
      <c r="H87" s="12">
        <v>0</v>
      </c>
      <c r="I87" s="12">
        <f t="shared" si="1"/>
        <v>14</v>
      </c>
      <c r="J87" s="13">
        <v>215600.00000000003</v>
      </c>
    </row>
    <row r="88" spans="1:10" x14ac:dyDescent="0.3">
      <c r="A88" s="2">
        <v>87</v>
      </c>
      <c r="B88" s="111">
        <v>42400</v>
      </c>
      <c r="C88" s="9" t="s">
        <v>101</v>
      </c>
      <c r="D88" s="3" t="s">
        <v>897</v>
      </c>
      <c r="E88" s="10" t="s">
        <v>13</v>
      </c>
      <c r="F88" s="11">
        <v>42</v>
      </c>
      <c r="G88" s="12">
        <v>73</v>
      </c>
      <c r="H88" s="12">
        <v>44</v>
      </c>
      <c r="I88" s="12">
        <f t="shared" si="1"/>
        <v>71</v>
      </c>
      <c r="J88" s="13">
        <v>156839014.20000002</v>
      </c>
    </row>
    <row r="89" spans="1:10" x14ac:dyDescent="0.3">
      <c r="A89" s="8">
        <v>88</v>
      </c>
      <c r="B89" s="111">
        <v>42400</v>
      </c>
      <c r="C89" s="9" t="s">
        <v>102</v>
      </c>
      <c r="D89" s="3" t="s">
        <v>897</v>
      </c>
      <c r="E89" s="10" t="s">
        <v>13</v>
      </c>
      <c r="F89" s="11">
        <v>120</v>
      </c>
      <c r="G89" s="12">
        <v>0</v>
      </c>
      <c r="H89" s="12">
        <v>15</v>
      </c>
      <c r="I89" s="12">
        <f t="shared" si="1"/>
        <v>105</v>
      </c>
      <c r="J89" s="13">
        <v>13120222.500000002</v>
      </c>
    </row>
    <row r="90" spans="1:10" x14ac:dyDescent="0.3">
      <c r="A90" s="2">
        <v>89</v>
      </c>
      <c r="B90" s="111">
        <v>42400</v>
      </c>
      <c r="C90" s="9" t="s">
        <v>103</v>
      </c>
      <c r="D90" s="3" t="s">
        <v>897</v>
      </c>
      <c r="E90" s="10" t="s">
        <v>9</v>
      </c>
      <c r="F90" s="11">
        <v>270</v>
      </c>
      <c r="G90" s="12">
        <v>0</v>
      </c>
      <c r="H90" s="12">
        <v>150</v>
      </c>
      <c r="I90" s="12">
        <f t="shared" si="1"/>
        <v>120</v>
      </c>
      <c r="J90" s="13">
        <v>821436.00000000012</v>
      </c>
    </row>
    <row r="91" spans="1:10" x14ac:dyDescent="0.3">
      <c r="A91" s="8">
        <v>90</v>
      </c>
      <c r="B91" s="111">
        <v>42400</v>
      </c>
      <c r="C91" s="9" t="s">
        <v>104</v>
      </c>
      <c r="D91" s="3" t="s">
        <v>897</v>
      </c>
      <c r="E91" s="10" t="s">
        <v>9</v>
      </c>
      <c r="F91" s="11">
        <v>60</v>
      </c>
      <c r="G91" s="12">
        <v>0</v>
      </c>
      <c r="H91" s="12">
        <v>0</v>
      </c>
      <c r="I91" s="12">
        <f t="shared" si="1"/>
        <v>60</v>
      </c>
      <c r="J91" s="13">
        <v>761442.00000000012</v>
      </c>
    </row>
    <row r="92" spans="1:10" x14ac:dyDescent="0.3">
      <c r="A92" s="2">
        <v>91</v>
      </c>
      <c r="B92" s="111">
        <v>42400</v>
      </c>
      <c r="C92" s="9" t="s">
        <v>105</v>
      </c>
      <c r="D92" s="3" t="s">
        <v>897</v>
      </c>
      <c r="E92" s="10" t="s">
        <v>13</v>
      </c>
      <c r="F92" s="11">
        <v>6</v>
      </c>
      <c r="G92" s="12">
        <v>0</v>
      </c>
      <c r="H92" s="12">
        <v>1</v>
      </c>
      <c r="I92" s="12">
        <f t="shared" si="1"/>
        <v>5</v>
      </c>
      <c r="J92" s="13">
        <v>6241097.5000000009</v>
      </c>
    </row>
    <row r="93" spans="1:10" x14ac:dyDescent="0.3">
      <c r="A93" s="8">
        <v>92</v>
      </c>
      <c r="B93" s="111">
        <v>42400</v>
      </c>
      <c r="C93" s="15" t="s">
        <v>106</v>
      </c>
      <c r="D93" s="3" t="s">
        <v>897</v>
      </c>
      <c r="E93" s="10" t="s">
        <v>107</v>
      </c>
      <c r="F93" s="11">
        <v>10</v>
      </c>
      <c r="G93" s="12">
        <v>0</v>
      </c>
      <c r="H93" s="12">
        <v>10</v>
      </c>
      <c r="I93" s="12">
        <f t="shared" si="1"/>
        <v>0</v>
      </c>
      <c r="J93" s="13">
        <v>0</v>
      </c>
    </row>
    <row r="94" spans="1:10" x14ac:dyDescent="0.3">
      <c r="A94" s="2">
        <v>93</v>
      </c>
      <c r="B94" s="111">
        <v>42400</v>
      </c>
      <c r="C94" s="15" t="s">
        <v>108</v>
      </c>
      <c r="D94" s="3" t="s">
        <v>897</v>
      </c>
      <c r="E94" s="10" t="s">
        <v>107</v>
      </c>
      <c r="F94" s="11">
        <v>70</v>
      </c>
      <c r="G94" s="12">
        <v>0</v>
      </c>
      <c r="H94" s="12">
        <v>0</v>
      </c>
      <c r="I94" s="12">
        <f t="shared" si="1"/>
        <v>70</v>
      </c>
      <c r="J94" s="13">
        <v>685300</v>
      </c>
    </row>
    <row r="95" spans="1:10" x14ac:dyDescent="0.3">
      <c r="A95" s="8">
        <v>94</v>
      </c>
      <c r="B95" s="111">
        <v>42400</v>
      </c>
      <c r="C95" s="9" t="s">
        <v>109</v>
      </c>
      <c r="D95" s="3" t="s">
        <v>897</v>
      </c>
      <c r="E95" s="10" t="s">
        <v>9</v>
      </c>
      <c r="F95" s="11">
        <v>40</v>
      </c>
      <c r="G95" s="12">
        <v>0</v>
      </c>
      <c r="H95" s="12">
        <v>0</v>
      </c>
      <c r="I95" s="12">
        <f t="shared" si="1"/>
        <v>40</v>
      </c>
      <c r="J95" s="13">
        <v>1034272.8</v>
      </c>
    </row>
    <row r="96" spans="1:10" x14ac:dyDescent="0.3">
      <c r="A96" s="2">
        <v>95</v>
      </c>
      <c r="B96" s="111">
        <v>42400</v>
      </c>
      <c r="C96" s="9" t="s">
        <v>110</v>
      </c>
      <c r="D96" s="3" t="s">
        <v>897</v>
      </c>
      <c r="E96" s="10" t="s">
        <v>13</v>
      </c>
      <c r="F96" s="11">
        <v>105</v>
      </c>
      <c r="G96" s="12">
        <v>560</v>
      </c>
      <c r="H96" s="12">
        <v>215</v>
      </c>
      <c r="I96" s="12">
        <f t="shared" si="1"/>
        <v>450</v>
      </c>
      <c r="J96" s="13">
        <v>13860000.000000002</v>
      </c>
    </row>
    <row r="97" spans="1:10" x14ac:dyDescent="0.3">
      <c r="A97" s="8">
        <v>96</v>
      </c>
      <c r="B97" s="111">
        <v>42400</v>
      </c>
      <c r="C97" s="9" t="s">
        <v>111</v>
      </c>
      <c r="D97" s="3" t="s">
        <v>897</v>
      </c>
      <c r="E97" s="10" t="s">
        <v>13</v>
      </c>
      <c r="F97" s="11">
        <v>230</v>
      </c>
      <c r="G97" s="12">
        <v>270</v>
      </c>
      <c r="H97" s="12">
        <v>140</v>
      </c>
      <c r="I97" s="12">
        <f t="shared" si="1"/>
        <v>360</v>
      </c>
      <c r="J97" s="13">
        <v>9216108</v>
      </c>
    </row>
    <row r="98" spans="1:10" x14ac:dyDescent="0.3">
      <c r="A98" s="2">
        <v>97</v>
      </c>
      <c r="B98" s="111">
        <v>42400</v>
      </c>
      <c r="C98" s="9" t="s">
        <v>112</v>
      </c>
      <c r="D98" s="3" t="s">
        <v>897</v>
      </c>
      <c r="E98" s="10" t="s">
        <v>83</v>
      </c>
      <c r="F98" s="11">
        <v>59</v>
      </c>
      <c r="G98" s="12">
        <v>0</v>
      </c>
      <c r="H98" s="12">
        <v>59</v>
      </c>
      <c r="I98" s="12">
        <f t="shared" si="1"/>
        <v>0</v>
      </c>
      <c r="J98" s="13">
        <v>0</v>
      </c>
    </row>
    <row r="99" spans="1:10" x14ac:dyDescent="0.3">
      <c r="A99" s="8">
        <v>98</v>
      </c>
      <c r="B99" s="111">
        <v>42400</v>
      </c>
      <c r="C99" s="9" t="s">
        <v>113</v>
      </c>
      <c r="D99" s="3" t="s">
        <v>897</v>
      </c>
      <c r="E99" s="10" t="s">
        <v>9</v>
      </c>
      <c r="F99" s="11">
        <v>26760</v>
      </c>
      <c r="G99" s="12">
        <v>15000</v>
      </c>
      <c r="H99" s="12">
        <v>26760</v>
      </c>
      <c r="I99" s="12">
        <f t="shared" si="1"/>
        <v>15000</v>
      </c>
      <c r="J99" s="13">
        <v>8250000.0000000009</v>
      </c>
    </row>
    <row r="100" spans="1:10" x14ac:dyDescent="0.3">
      <c r="A100" s="2">
        <v>99</v>
      </c>
      <c r="B100" s="111">
        <v>42400</v>
      </c>
      <c r="C100" s="9" t="s">
        <v>114</v>
      </c>
      <c r="D100" s="3" t="s">
        <v>897</v>
      </c>
      <c r="E100" s="10" t="s">
        <v>13</v>
      </c>
      <c r="F100" s="11">
        <v>178</v>
      </c>
      <c r="G100" s="12">
        <v>240</v>
      </c>
      <c r="H100" s="12">
        <v>178</v>
      </c>
      <c r="I100" s="12">
        <f t="shared" si="1"/>
        <v>240</v>
      </c>
      <c r="J100" s="13">
        <v>45599928</v>
      </c>
    </row>
    <row r="101" spans="1:10" x14ac:dyDescent="0.3">
      <c r="A101" s="8">
        <v>100</v>
      </c>
      <c r="B101" s="111">
        <v>42400</v>
      </c>
      <c r="C101" s="9" t="s">
        <v>115</v>
      </c>
      <c r="D101" s="3" t="s">
        <v>897</v>
      </c>
      <c r="E101" s="10" t="s">
        <v>13</v>
      </c>
      <c r="F101" s="11">
        <v>0</v>
      </c>
      <c r="G101" s="12">
        <v>155</v>
      </c>
      <c r="H101" s="12">
        <v>0</v>
      </c>
      <c r="I101" s="12">
        <f t="shared" si="1"/>
        <v>155</v>
      </c>
      <c r="J101" s="13">
        <v>63239984.500000007</v>
      </c>
    </row>
    <row r="102" spans="1:10" x14ac:dyDescent="0.3">
      <c r="A102" s="2">
        <v>101</v>
      </c>
      <c r="B102" s="111">
        <v>42400</v>
      </c>
      <c r="C102" s="9" t="s">
        <v>116</v>
      </c>
      <c r="D102" s="3" t="s">
        <v>897</v>
      </c>
      <c r="E102" s="10" t="s">
        <v>13</v>
      </c>
      <c r="F102" s="11">
        <v>122</v>
      </c>
      <c r="G102" s="12">
        <v>0</v>
      </c>
      <c r="H102" s="12">
        <v>20</v>
      </c>
      <c r="I102" s="12">
        <f t="shared" si="1"/>
        <v>102</v>
      </c>
      <c r="J102" s="13">
        <v>17747235</v>
      </c>
    </row>
    <row r="103" spans="1:10" x14ac:dyDescent="0.3">
      <c r="A103" s="8">
        <v>102</v>
      </c>
      <c r="B103" s="111">
        <v>42400</v>
      </c>
      <c r="C103" s="9" t="s">
        <v>117</v>
      </c>
      <c r="D103" s="3" t="s">
        <v>897</v>
      </c>
      <c r="E103" s="10" t="s">
        <v>9</v>
      </c>
      <c r="F103" s="11">
        <v>200</v>
      </c>
      <c r="G103" s="12">
        <v>0</v>
      </c>
      <c r="H103" s="12">
        <v>0</v>
      </c>
      <c r="I103" s="12">
        <f t="shared" si="1"/>
        <v>200</v>
      </c>
      <c r="J103" s="13">
        <v>461199.2</v>
      </c>
    </row>
    <row r="104" spans="1:10" x14ac:dyDescent="0.3">
      <c r="A104" s="2">
        <v>103</v>
      </c>
      <c r="B104" s="111">
        <v>42400</v>
      </c>
      <c r="C104" s="16" t="s">
        <v>118</v>
      </c>
      <c r="D104" s="3" t="s">
        <v>897</v>
      </c>
      <c r="E104" s="10" t="s">
        <v>9</v>
      </c>
      <c r="F104" s="11">
        <v>0</v>
      </c>
      <c r="G104" s="12">
        <v>84</v>
      </c>
      <c r="H104" s="12">
        <v>84</v>
      </c>
      <c r="I104" s="12">
        <f t="shared" si="1"/>
        <v>0</v>
      </c>
      <c r="J104" s="13">
        <v>0</v>
      </c>
    </row>
    <row r="105" spans="1:10" x14ac:dyDescent="0.3">
      <c r="A105" s="8">
        <v>104</v>
      </c>
      <c r="B105" s="111">
        <v>42400</v>
      </c>
      <c r="C105" s="16" t="s">
        <v>119</v>
      </c>
      <c r="D105" s="3" t="s">
        <v>897</v>
      </c>
      <c r="E105" s="10" t="s">
        <v>9</v>
      </c>
      <c r="F105" s="11">
        <v>0</v>
      </c>
      <c r="G105" s="12">
        <v>2128</v>
      </c>
      <c r="H105" s="12">
        <v>2128</v>
      </c>
      <c r="I105" s="12">
        <f t="shared" si="1"/>
        <v>0</v>
      </c>
      <c r="J105" s="13">
        <v>0</v>
      </c>
    </row>
    <row r="106" spans="1:10" x14ac:dyDescent="0.3">
      <c r="A106" s="2">
        <v>105</v>
      </c>
      <c r="B106" s="111">
        <v>42400</v>
      </c>
      <c r="C106" s="9" t="s">
        <v>120</v>
      </c>
      <c r="D106" s="3" t="s">
        <v>897</v>
      </c>
      <c r="E106" s="10" t="s">
        <v>9</v>
      </c>
      <c r="F106" s="11">
        <v>10</v>
      </c>
      <c r="G106" s="12">
        <v>0</v>
      </c>
      <c r="H106" s="12">
        <v>0</v>
      </c>
      <c r="I106" s="12">
        <f t="shared" si="1"/>
        <v>10</v>
      </c>
      <c r="J106" s="13">
        <v>39435</v>
      </c>
    </row>
    <row r="107" spans="1:10" x14ac:dyDescent="0.3">
      <c r="A107" s="8">
        <v>106</v>
      </c>
      <c r="B107" s="111">
        <v>42400</v>
      </c>
      <c r="C107" s="17" t="s">
        <v>121</v>
      </c>
      <c r="D107" s="3" t="s">
        <v>897</v>
      </c>
      <c r="E107" s="10" t="s">
        <v>13</v>
      </c>
      <c r="F107" s="19">
        <v>210</v>
      </c>
      <c r="G107" s="12">
        <v>0</v>
      </c>
      <c r="H107" s="12">
        <v>0</v>
      </c>
      <c r="I107" s="12">
        <f t="shared" si="1"/>
        <v>210</v>
      </c>
      <c r="J107" s="13">
        <v>6425958.0000000009</v>
      </c>
    </row>
    <row r="108" spans="1:10" x14ac:dyDescent="0.3">
      <c r="A108" s="2">
        <v>107</v>
      </c>
      <c r="B108" s="111">
        <v>42400</v>
      </c>
      <c r="C108" s="16" t="s">
        <v>122</v>
      </c>
      <c r="D108" s="3" t="s">
        <v>897</v>
      </c>
      <c r="E108" s="10" t="s">
        <v>9</v>
      </c>
      <c r="F108" s="19">
        <v>1800</v>
      </c>
      <c r="G108" s="12">
        <v>0</v>
      </c>
      <c r="H108" s="12">
        <v>800</v>
      </c>
      <c r="I108" s="12">
        <f t="shared" si="1"/>
        <v>1000</v>
      </c>
      <c r="J108" s="13">
        <v>1006500.0000000001</v>
      </c>
    </row>
    <row r="109" spans="1:10" x14ac:dyDescent="0.3">
      <c r="A109" s="8">
        <v>108</v>
      </c>
      <c r="B109" s="111">
        <v>42400</v>
      </c>
      <c r="C109" s="9" t="s">
        <v>123</v>
      </c>
      <c r="D109" s="3" t="s">
        <v>897</v>
      </c>
      <c r="E109" s="10" t="s">
        <v>9</v>
      </c>
      <c r="F109" s="11">
        <v>50</v>
      </c>
      <c r="G109" s="12">
        <v>0</v>
      </c>
      <c r="H109" s="12">
        <v>0</v>
      </c>
      <c r="I109" s="12">
        <f t="shared" si="1"/>
        <v>50</v>
      </c>
      <c r="J109" s="13">
        <v>113349.50000000001</v>
      </c>
    </row>
    <row r="110" spans="1:10" x14ac:dyDescent="0.3">
      <c r="A110" s="2">
        <v>109</v>
      </c>
      <c r="B110" s="111">
        <v>42400</v>
      </c>
      <c r="C110" s="9" t="s">
        <v>124</v>
      </c>
      <c r="D110" s="3" t="s">
        <v>897</v>
      </c>
      <c r="E110" s="10" t="s">
        <v>9</v>
      </c>
      <c r="F110" s="11">
        <v>1140</v>
      </c>
      <c r="G110" s="12">
        <v>0</v>
      </c>
      <c r="H110" s="12">
        <v>210</v>
      </c>
      <c r="I110" s="12">
        <f t="shared" si="1"/>
        <v>930</v>
      </c>
      <c r="J110" s="13">
        <v>7855617.0000000009</v>
      </c>
    </row>
    <row r="111" spans="1:10" x14ac:dyDescent="0.3">
      <c r="A111" s="8">
        <v>110</v>
      </c>
      <c r="B111" s="111">
        <v>42400</v>
      </c>
      <c r="C111" s="17" t="s">
        <v>125</v>
      </c>
      <c r="D111" s="3" t="s">
        <v>897</v>
      </c>
      <c r="E111" s="10" t="s">
        <v>9</v>
      </c>
      <c r="F111" s="19">
        <v>0</v>
      </c>
      <c r="G111" s="12">
        <v>1050</v>
      </c>
      <c r="H111" s="12">
        <v>500</v>
      </c>
      <c r="I111" s="12">
        <f t="shared" si="1"/>
        <v>550</v>
      </c>
      <c r="J111" s="13">
        <v>8799725</v>
      </c>
    </row>
    <row r="112" spans="1:10" x14ac:dyDescent="0.3">
      <c r="A112" s="2">
        <v>111</v>
      </c>
      <c r="B112" s="111">
        <v>42400</v>
      </c>
      <c r="C112" s="9" t="s">
        <v>126</v>
      </c>
      <c r="D112" s="3" t="s">
        <v>897</v>
      </c>
      <c r="E112" s="10" t="s">
        <v>13</v>
      </c>
      <c r="F112" s="11">
        <v>5</v>
      </c>
      <c r="G112" s="12">
        <v>0</v>
      </c>
      <c r="H112" s="12">
        <v>0</v>
      </c>
      <c r="I112" s="12">
        <f t="shared" si="1"/>
        <v>5</v>
      </c>
      <c r="J112" s="13">
        <v>970200.00000000012</v>
      </c>
    </row>
    <row r="113" spans="1:10" x14ac:dyDescent="0.3">
      <c r="A113" s="8">
        <v>112</v>
      </c>
      <c r="B113" s="111">
        <v>42400</v>
      </c>
      <c r="C113" s="9" t="s">
        <v>127</v>
      </c>
      <c r="D113" s="3" t="s">
        <v>897</v>
      </c>
      <c r="E113" s="18" t="s">
        <v>13</v>
      </c>
      <c r="F113" s="11">
        <v>310</v>
      </c>
      <c r="G113" s="12">
        <v>0</v>
      </c>
      <c r="H113" s="12">
        <v>240</v>
      </c>
      <c r="I113" s="12">
        <f t="shared" si="1"/>
        <v>70</v>
      </c>
      <c r="J113" s="13">
        <v>6509965.0000000009</v>
      </c>
    </row>
    <row r="114" spans="1:10" x14ac:dyDescent="0.3">
      <c r="A114" s="2">
        <v>113</v>
      </c>
      <c r="B114" s="111">
        <v>42400</v>
      </c>
      <c r="C114" s="9" t="s">
        <v>128</v>
      </c>
      <c r="D114" s="3" t="s">
        <v>897</v>
      </c>
      <c r="E114" s="18" t="s">
        <v>13</v>
      </c>
      <c r="F114" s="11">
        <v>510</v>
      </c>
      <c r="G114" s="12">
        <v>0</v>
      </c>
      <c r="H114" s="12">
        <v>180</v>
      </c>
      <c r="I114" s="12">
        <f t="shared" si="1"/>
        <v>330</v>
      </c>
      <c r="J114" s="13">
        <v>7260000.0000000009</v>
      </c>
    </row>
    <row r="115" spans="1:10" x14ac:dyDescent="0.3">
      <c r="A115" s="8">
        <v>114</v>
      </c>
      <c r="B115" s="111">
        <v>42400</v>
      </c>
      <c r="C115" s="9" t="s">
        <v>129</v>
      </c>
      <c r="D115" s="3" t="s">
        <v>897</v>
      </c>
      <c r="E115" s="10" t="s">
        <v>9</v>
      </c>
      <c r="F115" s="11">
        <v>450</v>
      </c>
      <c r="G115" s="12">
        <v>0</v>
      </c>
      <c r="H115" s="12">
        <v>230</v>
      </c>
      <c r="I115" s="12">
        <f t="shared" si="1"/>
        <v>220</v>
      </c>
      <c r="J115" s="13">
        <v>1540000.8800000001</v>
      </c>
    </row>
    <row r="116" spans="1:10" x14ac:dyDescent="0.3">
      <c r="A116" s="2">
        <v>115</v>
      </c>
      <c r="B116" s="111">
        <v>42400</v>
      </c>
      <c r="C116" s="9" t="s">
        <v>130</v>
      </c>
      <c r="D116" s="3" t="s">
        <v>897</v>
      </c>
      <c r="E116" s="10" t="s">
        <v>13</v>
      </c>
      <c r="F116" s="11">
        <v>230</v>
      </c>
      <c r="G116" s="12">
        <v>0</v>
      </c>
      <c r="H116" s="12">
        <v>119</v>
      </c>
      <c r="I116" s="12">
        <f t="shared" si="1"/>
        <v>111</v>
      </c>
      <c r="J116" s="13">
        <v>22088988.900000002</v>
      </c>
    </row>
    <row r="117" spans="1:10" x14ac:dyDescent="0.3">
      <c r="A117" s="8">
        <v>116</v>
      </c>
      <c r="B117" s="111">
        <v>42400</v>
      </c>
      <c r="C117" s="9" t="s">
        <v>131</v>
      </c>
      <c r="D117" s="3" t="s">
        <v>897</v>
      </c>
      <c r="E117" s="10" t="s">
        <v>13</v>
      </c>
      <c r="F117" s="11">
        <v>20</v>
      </c>
      <c r="G117" s="12">
        <v>0</v>
      </c>
      <c r="H117" s="12">
        <v>20</v>
      </c>
      <c r="I117" s="12">
        <f t="shared" si="1"/>
        <v>0</v>
      </c>
      <c r="J117" s="13">
        <v>0</v>
      </c>
    </row>
    <row r="118" spans="1:10" x14ac:dyDescent="0.3">
      <c r="A118" s="2">
        <v>117</v>
      </c>
      <c r="B118" s="111">
        <v>42400</v>
      </c>
      <c r="C118" s="9" t="s">
        <v>132</v>
      </c>
      <c r="D118" s="3" t="s">
        <v>897</v>
      </c>
      <c r="E118" s="10" t="s">
        <v>13</v>
      </c>
      <c r="F118" s="11">
        <v>64</v>
      </c>
      <c r="G118" s="12">
        <v>0</v>
      </c>
      <c r="H118" s="12">
        <v>64</v>
      </c>
      <c r="I118" s="12">
        <f t="shared" si="1"/>
        <v>0</v>
      </c>
      <c r="J118" s="13">
        <v>0</v>
      </c>
    </row>
    <row r="119" spans="1:10" x14ac:dyDescent="0.3">
      <c r="A119" s="8">
        <v>118</v>
      </c>
      <c r="B119" s="111">
        <v>42400</v>
      </c>
      <c r="C119" s="14" t="s">
        <v>133</v>
      </c>
      <c r="D119" s="3" t="s">
        <v>897</v>
      </c>
      <c r="E119" s="10" t="s">
        <v>13</v>
      </c>
      <c r="F119" s="11">
        <v>30</v>
      </c>
      <c r="G119" s="12">
        <v>0</v>
      </c>
      <c r="H119" s="12">
        <v>0</v>
      </c>
      <c r="I119" s="12">
        <f t="shared" si="1"/>
        <v>30</v>
      </c>
      <c r="J119" s="13">
        <v>6560999.9399999995</v>
      </c>
    </row>
    <row r="120" spans="1:10" x14ac:dyDescent="0.3">
      <c r="A120" s="2">
        <v>119</v>
      </c>
      <c r="B120" s="111">
        <v>42400</v>
      </c>
      <c r="C120" s="14" t="s">
        <v>134</v>
      </c>
      <c r="D120" s="3" t="s">
        <v>897</v>
      </c>
      <c r="E120" s="10" t="s">
        <v>28</v>
      </c>
      <c r="F120" s="11">
        <v>8600</v>
      </c>
      <c r="G120" s="12">
        <v>5660</v>
      </c>
      <c r="H120" s="12">
        <v>1700</v>
      </c>
      <c r="I120" s="12">
        <f t="shared" si="1"/>
        <v>12560</v>
      </c>
      <c r="J120" s="13">
        <v>75228120</v>
      </c>
    </row>
    <row r="121" spans="1:10" x14ac:dyDescent="0.3">
      <c r="A121" s="8">
        <v>120</v>
      </c>
      <c r="B121" s="111">
        <v>42400</v>
      </c>
      <c r="C121" s="17" t="s">
        <v>135</v>
      </c>
      <c r="D121" s="3" t="s">
        <v>897</v>
      </c>
      <c r="E121" s="10" t="s">
        <v>33</v>
      </c>
      <c r="F121" s="19">
        <v>1</v>
      </c>
      <c r="G121" s="12">
        <v>0</v>
      </c>
      <c r="H121" s="12">
        <v>0</v>
      </c>
      <c r="I121" s="12">
        <f t="shared" si="1"/>
        <v>1</v>
      </c>
      <c r="J121" s="13">
        <v>15675.000000000002</v>
      </c>
    </row>
    <row r="122" spans="1:10" x14ac:dyDescent="0.3">
      <c r="A122" s="2">
        <v>121</v>
      </c>
      <c r="B122" s="111">
        <v>42400</v>
      </c>
      <c r="C122" s="9" t="s">
        <v>136</v>
      </c>
      <c r="D122" s="3" t="s">
        <v>897</v>
      </c>
      <c r="E122" s="10" t="s">
        <v>33</v>
      </c>
      <c r="F122" s="11">
        <v>1</v>
      </c>
      <c r="G122" s="12">
        <v>0</v>
      </c>
      <c r="H122" s="12">
        <v>0</v>
      </c>
      <c r="I122" s="12">
        <f t="shared" si="1"/>
        <v>1</v>
      </c>
      <c r="J122" s="13">
        <v>44000</v>
      </c>
    </row>
    <row r="123" spans="1:10" x14ac:dyDescent="0.3">
      <c r="A123" s="8">
        <v>122</v>
      </c>
      <c r="B123" s="111">
        <v>42400</v>
      </c>
      <c r="C123" s="9" t="s">
        <v>137</v>
      </c>
      <c r="D123" s="3" t="s">
        <v>897</v>
      </c>
      <c r="E123" s="10" t="s">
        <v>9</v>
      </c>
      <c r="F123" s="11">
        <v>80</v>
      </c>
      <c r="G123" s="12">
        <v>0</v>
      </c>
      <c r="H123" s="12">
        <v>0</v>
      </c>
      <c r="I123" s="12">
        <f t="shared" si="1"/>
        <v>80</v>
      </c>
      <c r="J123" s="13">
        <v>638880</v>
      </c>
    </row>
    <row r="124" spans="1:10" x14ac:dyDescent="0.3">
      <c r="A124" s="2">
        <v>123</v>
      </c>
      <c r="B124" s="111">
        <v>42400</v>
      </c>
      <c r="C124" s="9" t="s">
        <v>138</v>
      </c>
      <c r="D124" s="3" t="s">
        <v>897</v>
      </c>
      <c r="E124" s="10" t="s">
        <v>9</v>
      </c>
      <c r="F124" s="11">
        <v>2540</v>
      </c>
      <c r="G124" s="12">
        <v>10200</v>
      </c>
      <c r="H124" s="12">
        <v>2940</v>
      </c>
      <c r="I124" s="12">
        <f t="shared" si="1"/>
        <v>9800</v>
      </c>
      <c r="J124" s="13">
        <v>7308840.0000000009</v>
      </c>
    </row>
    <row r="125" spans="1:10" x14ac:dyDescent="0.3">
      <c r="A125" s="8">
        <v>124</v>
      </c>
      <c r="B125" s="111">
        <v>42400</v>
      </c>
      <c r="C125" s="9" t="s">
        <v>139</v>
      </c>
      <c r="D125" s="3" t="s">
        <v>897</v>
      </c>
      <c r="E125" s="10" t="s">
        <v>9</v>
      </c>
      <c r="F125" s="11">
        <v>11802</v>
      </c>
      <c r="G125" s="12">
        <v>4620</v>
      </c>
      <c r="H125" s="12">
        <v>5166</v>
      </c>
      <c r="I125" s="12">
        <f t="shared" si="1"/>
        <v>11256</v>
      </c>
      <c r="J125" s="13">
        <v>0</v>
      </c>
    </row>
    <row r="126" spans="1:10" x14ac:dyDescent="0.3">
      <c r="A126" s="2">
        <v>125</v>
      </c>
      <c r="B126" s="111">
        <v>42400</v>
      </c>
      <c r="C126" s="9" t="s">
        <v>140</v>
      </c>
      <c r="D126" s="3" t="s">
        <v>897</v>
      </c>
      <c r="E126" s="10" t="s">
        <v>13</v>
      </c>
      <c r="F126" s="11">
        <v>260</v>
      </c>
      <c r="G126" s="12">
        <v>0</v>
      </c>
      <c r="H126" s="12">
        <v>108</v>
      </c>
      <c r="I126" s="12">
        <f t="shared" si="1"/>
        <v>152</v>
      </c>
      <c r="J126" s="13">
        <v>1896884.0000000002</v>
      </c>
    </row>
    <row r="127" spans="1:10" x14ac:dyDescent="0.3">
      <c r="A127" s="8">
        <v>126</v>
      </c>
      <c r="B127" s="111">
        <v>42400</v>
      </c>
      <c r="C127" s="9" t="s">
        <v>141</v>
      </c>
      <c r="D127" s="3" t="s">
        <v>897</v>
      </c>
      <c r="E127" s="10" t="s">
        <v>13</v>
      </c>
      <c r="F127" s="11">
        <v>2603</v>
      </c>
      <c r="G127" s="12">
        <v>0</v>
      </c>
      <c r="H127" s="12">
        <v>1948</v>
      </c>
      <c r="I127" s="12">
        <f t="shared" si="1"/>
        <v>655</v>
      </c>
      <c r="J127" s="13">
        <v>21615000</v>
      </c>
    </row>
    <row r="128" spans="1:10" x14ac:dyDescent="0.3">
      <c r="A128" s="2">
        <v>127</v>
      </c>
      <c r="B128" s="111">
        <v>42400</v>
      </c>
      <c r="C128" s="9" t="s">
        <v>142</v>
      </c>
      <c r="D128" s="3" t="s">
        <v>897</v>
      </c>
      <c r="E128" s="18" t="s">
        <v>13</v>
      </c>
      <c r="F128" s="11">
        <v>1133</v>
      </c>
      <c r="G128" s="12">
        <v>0</v>
      </c>
      <c r="H128" s="12">
        <v>300</v>
      </c>
      <c r="I128" s="12">
        <f t="shared" si="1"/>
        <v>833</v>
      </c>
      <c r="J128" s="13">
        <v>213247750.10000002</v>
      </c>
    </row>
    <row r="129" spans="1:10" x14ac:dyDescent="0.3">
      <c r="A129" s="8">
        <v>128</v>
      </c>
      <c r="B129" s="111">
        <v>42400</v>
      </c>
      <c r="C129" s="9" t="s">
        <v>143</v>
      </c>
      <c r="D129" s="3" t="s">
        <v>897</v>
      </c>
      <c r="E129" s="10" t="s">
        <v>13</v>
      </c>
      <c r="F129" s="11">
        <v>3750</v>
      </c>
      <c r="G129" s="12">
        <v>0</v>
      </c>
      <c r="H129" s="12">
        <v>980</v>
      </c>
      <c r="I129" s="12">
        <f t="shared" si="1"/>
        <v>2770</v>
      </c>
      <c r="J129" s="13">
        <v>227138615.00000003</v>
      </c>
    </row>
    <row r="130" spans="1:10" x14ac:dyDescent="0.3">
      <c r="A130" s="2">
        <v>129</v>
      </c>
      <c r="B130" s="111">
        <v>42400</v>
      </c>
      <c r="C130" s="9" t="s">
        <v>144</v>
      </c>
      <c r="D130" s="3" t="s">
        <v>897</v>
      </c>
      <c r="E130" s="10" t="s">
        <v>13</v>
      </c>
      <c r="F130" s="11">
        <v>449</v>
      </c>
      <c r="G130" s="12">
        <v>0</v>
      </c>
      <c r="H130" s="12">
        <v>300</v>
      </c>
      <c r="I130" s="12">
        <f t="shared" ref="I130:I193" si="2">F130+G130-H130</f>
        <v>149</v>
      </c>
      <c r="J130" s="13">
        <v>36877500</v>
      </c>
    </row>
    <row r="131" spans="1:10" x14ac:dyDescent="0.3">
      <c r="A131" s="8">
        <v>130</v>
      </c>
      <c r="B131" s="111">
        <v>42400</v>
      </c>
      <c r="C131" s="9" t="s">
        <v>145</v>
      </c>
      <c r="D131" s="3" t="s">
        <v>897</v>
      </c>
      <c r="E131" s="10" t="s">
        <v>13</v>
      </c>
      <c r="F131" s="11">
        <v>32</v>
      </c>
      <c r="G131" s="12">
        <v>44</v>
      </c>
      <c r="H131" s="12">
        <v>62</v>
      </c>
      <c r="I131" s="12">
        <f t="shared" si="2"/>
        <v>14</v>
      </c>
      <c r="J131" s="13">
        <v>5593002.8000000007</v>
      </c>
    </row>
    <row r="132" spans="1:10" x14ac:dyDescent="0.3">
      <c r="A132" s="2">
        <v>131</v>
      </c>
      <c r="B132" s="111">
        <v>42400</v>
      </c>
      <c r="C132" s="9" t="s">
        <v>146</v>
      </c>
      <c r="D132" s="3" t="s">
        <v>897</v>
      </c>
      <c r="E132" s="10" t="s">
        <v>9</v>
      </c>
      <c r="F132" s="11">
        <v>2400</v>
      </c>
      <c r="G132" s="12">
        <v>0</v>
      </c>
      <c r="H132" s="12">
        <v>1200</v>
      </c>
      <c r="I132" s="12">
        <f t="shared" si="2"/>
        <v>1200</v>
      </c>
      <c r="J132" s="13">
        <v>2356794</v>
      </c>
    </row>
    <row r="133" spans="1:10" x14ac:dyDescent="0.3">
      <c r="A133" s="8">
        <v>132</v>
      </c>
      <c r="B133" s="111">
        <v>42400</v>
      </c>
      <c r="C133" s="16" t="s">
        <v>147</v>
      </c>
      <c r="D133" s="3" t="s">
        <v>897</v>
      </c>
      <c r="E133" s="10" t="s">
        <v>13</v>
      </c>
      <c r="F133" s="11">
        <v>70</v>
      </c>
      <c r="G133" s="12">
        <v>0</v>
      </c>
      <c r="H133" s="12">
        <v>10</v>
      </c>
      <c r="I133" s="12">
        <f t="shared" si="2"/>
        <v>60</v>
      </c>
      <c r="J133" s="13">
        <v>34499982</v>
      </c>
    </row>
    <row r="134" spans="1:10" x14ac:dyDescent="0.3">
      <c r="A134" s="2">
        <v>133</v>
      </c>
      <c r="B134" s="111">
        <v>42400</v>
      </c>
      <c r="C134" s="17" t="s">
        <v>148</v>
      </c>
      <c r="D134" s="3" t="s">
        <v>897</v>
      </c>
      <c r="E134" s="10" t="s">
        <v>13</v>
      </c>
      <c r="F134" s="19">
        <v>270</v>
      </c>
      <c r="G134" s="12">
        <v>0</v>
      </c>
      <c r="H134" s="12">
        <v>140</v>
      </c>
      <c r="I134" s="12">
        <f t="shared" si="2"/>
        <v>130</v>
      </c>
      <c r="J134" s="13">
        <v>39650039</v>
      </c>
    </row>
    <row r="135" spans="1:10" x14ac:dyDescent="0.3">
      <c r="A135" s="8">
        <v>134</v>
      </c>
      <c r="B135" s="111">
        <v>42400</v>
      </c>
      <c r="C135" s="9" t="s">
        <v>149</v>
      </c>
      <c r="D135" s="3" t="s">
        <v>897</v>
      </c>
      <c r="E135" s="10" t="s">
        <v>9</v>
      </c>
      <c r="F135" s="11">
        <v>700</v>
      </c>
      <c r="G135" s="12">
        <v>0</v>
      </c>
      <c r="H135" s="12">
        <v>100</v>
      </c>
      <c r="I135" s="12">
        <f t="shared" si="2"/>
        <v>600</v>
      </c>
      <c r="J135" s="13">
        <v>1219798.8</v>
      </c>
    </row>
    <row r="136" spans="1:10" x14ac:dyDescent="0.3">
      <c r="A136" s="2">
        <v>135</v>
      </c>
      <c r="B136" s="111">
        <v>42400</v>
      </c>
      <c r="C136" s="17" t="s">
        <v>150</v>
      </c>
      <c r="D136" s="3" t="s">
        <v>897</v>
      </c>
      <c r="E136" s="10" t="s">
        <v>151</v>
      </c>
      <c r="F136" s="19">
        <v>7020</v>
      </c>
      <c r="G136" s="12">
        <v>0</v>
      </c>
      <c r="H136" s="12">
        <v>2100</v>
      </c>
      <c r="I136" s="12">
        <f t="shared" si="2"/>
        <v>4920</v>
      </c>
      <c r="J136" s="13">
        <v>42803508</v>
      </c>
    </row>
    <row r="137" spans="1:10" x14ac:dyDescent="0.3">
      <c r="A137" s="8">
        <v>136</v>
      </c>
      <c r="B137" s="111">
        <v>42400</v>
      </c>
      <c r="C137" s="16" t="s">
        <v>152</v>
      </c>
      <c r="D137" s="3" t="s">
        <v>897</v>
      </c>
      <c r="E137" s="10" t="s">
        <v>13</v>
      </c>
      <c r="F137" s="11">
        <v>201</v>
      </c>
      <c r="G137" s="12">
        <v>0</v>
      </c>
      <c r="H137" s="12">
        <v>40</v>
      </c>
      <c r="I137" s="12">
        <f t="shared" si="2"/>
        <v>161</v>
      </c>
      <c r="J137" s="13">
        <v>44275000</v>
      </c>
    </row>
    <row r="138" spans="1:10" x14ac:dyDescent="0.3">
      <c r="A138" s="2">
        <v>137</v>
      </c>
      <c r="B138" s="111">
        <v>42400</v>
      </c>
      <c r="C138" s="9" t="s">
        <v>153</v>
      </c>
      <c r="D138" s="3" t="s">
        <v>897</v>
      </c>
      <c r="E138" s="10" t="s">
        <v>83</v>
      </c>
      <c r="F138" s="11">
        <v>41</v>
      </c>
      <c r="G138" s="12">
        <v>0</v>
      </c>
      <c r="H138" s="12">
        <v>0</v>
      </c>
      <c r="I138" s="12">
        <f t="shared" si="2"/>
        <v>41</v>
      </c>
      <c r="J138" s="13">
        <v>730620.00000000012</v>
      </c>
    </row>
    <row r="139" spans="1:10" x14ac:dyDescent="0.3">
      <c r="A139" s="8">
        <v>138</v>
      </c>
      <c r="B139" s="111">
        <v>42400</v>
      </c>
      <c r="C139" s="9" t="s">
        <v>154</v>
      </c>
      <c r="D139" s="3" t="s">
        <v>897</v>
      </c>
      <c r="E139" s="10" t="s">
        <v>83</v>
      </c>
      <c r="F139" s="11">
        <v>41</v>
      </c>
      <c r="G139" s="12">
        <v>0</v>
      </c>
      <c r="H139" s="12">
        <v>11</v>
      </c>
      <c r="I139" s="12">
        <f t="shared" si="2"/>
        <v>30</v>
      </c>
      <c r="J139" s="13">
        <v>980100.00000000012</v>
      </c>
    </row>
    <row r="140" spans="1:10" x14ac:dyDescent="0.3">
      <c r="A140" s="2">
        <v>139</v>
      </c>
      <c r="B140" s="111">
        <v>42400</v>
      </c>
      <c r="C140" s="9" t="s">
        <v>155</v>
      </c>
      <c r="D140" s="3" t="s">
        <v>897</v>
      </c>
      <c r="E140" s="10" t="s">
        <v>13</v>
      </c>
      <c r="F140" s="11">
        <v>39700</v>
      </c>
      <c r="G140" s="12">
        <v>21600</v>
      </c>
      <c r="H140" s="12">
        <v>9100</v>
      </c>
      <c r="I140" s="12">
        <f t="shared" si="2"/>
        <v>52200</v>
      </c>
      <c r="J140" s="13">
        <v>82455120</v>
      </c>
    </row>
    <row r="141" spans="1:10" x14ac:dyDescent="0.3">
      <c r="A141" s="8">
        <v>140</v>
      </c>
      <c r="B141" s="111">
        <v>42400</v>
      </c>
      <c r="C141" s="9" t="s">
        <v>156</v>
      </c>
      <c r="D141" s="3" t="s">
        <v>897</v>
      </c>
      <c r="E141" s="10" t="s">
        <v>9</v>
      </c>
      <c r="F141" s="11">
        <v>12000</v>
      </c>
      <c r="G141" s="12">
        <v>21500</v>
      </c>
      <c r="H141" s="12">
        <v>9000</v>
      </c>
      <c r="I141" s="12">
        <f t="shared" si="2"/>
        <v>24500</v>
      </c>
      <c r="J141" s="13">
        <v>1670900.0000000002</v>
      </c>
    </row>
    <row r="142" spans="1:10" x14ac:dyDescent="0.3">
      <c r="A142" s="2">
        <v>141</v>
      </c>
      <c r="B142" s="111">
        <v>42400</v>
      </c>
      <c r="C142" s="14" t="s">
        <v>157</v>
      </c>
      <c r="D142" s="3" t="s">
        <v>897</v>
      </c>
      <c r="E142" s="10" t="s">
        <v>9</v>
      </c>
      <c r="F142" s="11">
        <v>2200</v>
      </c>
      <c r="G142" s="12">
        <v>0</v>
      </c>
      <c r="H142" s="12">
        <v>2200</v>
      </c>
      <c r="I142" s="12">
        <f t="shared" si="2"/>
        <v>0</v>
      </c>
      <c r="J142" s="13">
        <v>0</v>
      </c>
    </row>
    <row r="143" spans="1:10" x14ac:dyDescent="0.3">
      <c r="A143" s="8">
        <v>142</v>
      </c>
      <c r="B143" s="111">
        <v>42400</v>
      </c>
      <c r="C143" s="14" t="s">
        <v>158</v>
      </c>
      <c r="D143" s="3" t="s">
        <v>897</v>
      </c>
      <c r="E143" s="10" t="s">
        <v>9</v>
      </c>
      <c r="F143" s="11">
        <v>7300</v>
      </c>
      <c r="G143" s="12">
        <v>0</v>
      </c>
      <c r="H143" s="12">
        <v>300</v>
      </c>
      <c r="I143" s="12">
        <f t="shared" si="2"/>
        <v>7000</v>
      </c>
      <c r="J143" s="13">
        <v>19550300</v>
      </c>
    </row>
    <row r="144" spans="1:10" x14ac:dyDescent="0.3">
      <c r="A144" s="2">
        <v>143</v>
      </c>
      <c r="B144" s="111">
        <v>42400</v>
      </c>
      <c r="C144" s="14" t="s">
        <v>159</v>
      </c>
      <c r="D144" s="3" t="s">
        <v>897</v>
      </c>
      <c r="E144" s="10" t="s">
        <v>9</v>
      </c>
      <c r="F144" s="11">
        <v>1300</v>
      </c>
      <c r="G144" s="12">
        <v>0</v>
      </c>
      <c r="H144" s="12">
        <v>300</v>
      </c>
      <c r="I144" s="12">
        <f t="shared" si="2"/>
        <v>1000</v>
      </c>
      <c r="J144" s="13">
        <v>1679700.0000000002</v>
      </c>
    </row>
    <row r="145" spans="1:10" x14ac:dyDescent="0.3">
      <c r="A145" s="8">
        <v>144</v>
      </c>
      <c r="B145" s="111">
        <v>42400</v>
      </c>
      <c r="C145" s="9" t="s">
        <v>160</v>
      </c>
      <c r="D145" s="3" t="s">
        <v>897</v>
      </c>
      <c r="E145" s="10" t="s">
        <v>13</v>
      </c>
      <c r="F145" s="11">
        <v>1360</v>
      </c>
      <c r="G145" s="12">
        <v>480</v>
      </c>
      <c r="H145" s="12">
        <v>370</v>
      </c>
      <c r="I145" s="12">
        <f t="shared" si="2"/>
        <v>1470</v>
      </c>
      <c r="J145" s="13">
        <v>164639706</v>
      </c>
    </row>
    <row r="146" spans="1:10" x14ac:dyDescent="0.3">
      <c r="A146" s="2">
        <v>145</v>
      </c>
      <c r="B146" s="111">
        <v>42400</v>
      </c>
      <c r="C146" s="9" t="s">
        <v>161</v>
      </c>
      <c r="D146" s="3" t="s">
        <v>897</v>
      </c>
      <c r="E146" s="10" t="s">
        <v>83</v>
      </c>
      <c r="F146" s="11">
        <v>77</v>
      </c>
      <c r="G146" s="12">
        <v>30</v>
      </c>
      <c r="H146" s="12">
        <v>78</v>
      </c>
      <c r="I146" s="12">
        <f t="shared" si="2"/>
        <v>29</v>
      </c>
      <c r="J146" s="13">
        <v>289492.5</v>
      </c>
    </row>
    <row r="147" spans="1:10" x14ac:dyDescent="0.3">
      <c r="A147" s="8">
        <v>146</v>
      </c>
      <c r="B147" s="111">
        <v>42400</v>
      </c>
      <c r="C147" s="31" t="s">
        <v>162</v>
      </c>
      <c r="D147" s="3" t="s">
        <v>897</v>
      </c>
      <c r="E147" s="10" t="s">
        <v>9</v>
      </c>
      <c r="F147" s="11">
        <v>2800</v>
      </c>
      <c r="G147" s="12">
        <v>0</v>
      </c>
      <c r="H147" s="12">
        <v>0</v>
      </c>
      <c r="I147" s="12">
        <f t="shared" si="2"/>
        <v>2800</v>
      </c>
      <c r="J147" s="13">
        <v>378008.4</v>
      </c>
    </row>
    <row r="148" spans="1:10" x14ac:dyDescent="0.3">
      <c r="A148" s="2">
        <v>147</v>
      </c>
      <c r="B148" s="111">
        <v>42400</v>
      </c>
      <c r="C148" s="32" t="s">
        <v>163</v>
      </c>
      <c r="D148" s="3" t="s">
        <v>897</v>
      </c>
      <c r="E148" s="10" t="s">
        <v>13</v>
      </c>
      <c r="F148" s="12">
        <v>5500</v>
      </c>
      <c r="G148" s="12">
        <v>0</v>
      </c>
      <c r="H148" s="12">
        <v>1520</v>
      </c>
      <c r="I148" s="12">
        <f t="shared" si="2"/>
        <v>3980</v>
      </c>
      <c r="J148" s="13">
        <v>30646000.000000004</v>
      </c>
    </row>
    <row r="149" spans="1:10" x14ac:dyDescent="0.3">
      <c r="A149" s="8">
        <v>148</v>
      </c>
      <c r="B149" s="111">
        <v>42400</v>
      </c>
      <c r="C149" s="32" t="s">
        <v>164</v>
      </c>
      <c r="D149" s="3" t="s">
        <v>897</v>
      </c>
      <c r="E149" s="10" t="s">
        <v>13</v>
      </c>
      <c r="F149" s="12">
        <v>2697</v>
      </c>
      <c r="G149" s="12">
        <v>0</v>
      </c>
      <c r="H149" s="12">
        <v>900</v>
      </c>
      <c r="I149" s="12">
        <f t="shared" si="2"/>
        <v>1797</v>
      </c>
      <c r="J149" s="13">
        <v>12429489.600000001</v>
      </c>
    </row>
    <row r="150" spans="1:10" x14ac:dyDescent="0.3">
      <c r="A150" s="2">
        <v>149</v>
      </c>
      <c r="B150" s="111">
        <v>42400</v>
      </c>
      <c r="C150" s="9" t="s">
        <v>165</v>
      </c>
      <c r="D150" s="3" t="s">
        <v>897</v>
      </c>
      <c r="E150" s="10" t="s">
        <v>13</v>
      </c>
      <c r="F150" s="11">
        <v>869</v>
      </c>
      <c r="G150" s="12">
        <v>3400</v>
      </c>
      <c r="H150" s="12">
        <v>1989</v>
      </c>
      <c r="I150" s="12">
        <f t="shared" si="2"/>
        <v>2280</v>
      </c>
      <c r="J150" s="13">
        <v>14295600.000000002</v>
      </c>
    </row>
    <row r="151" spans="1:10" x14ac:dyDescent="0.3">
      <c r="A151" s="8">
        <v>150</v>
      </c>
      <c r="B151" s="111">
        <v>42400</v>
      </c>
      <c r="C151" s="32" t="s">
        <v>166</v>
      </c>
      <c r="D151" s="3" t="s">
        <v>897</v>
      </c>
      <c r="E151" s="10" t="s">
        <v>13</v>
      </c>
      <c r="F151" s="12">
        <v>2320</v>
      </c>
      <c r="G151" s="12">
        <v>0</v>
      </c>
      <c r="H151" s="12">
        <v>1080</v>
      </c>
      <c r="I151" s="12">
        <f t="shared" si="2"/>
        <v>1240</v>
      </c>
      <c r="J151" s="13">
        <v>6035086.2000000002</v>
      </c>
    </row>
    <row r="152" spans="1:10" x14ac:dyDescent="0.3">
      <c r="A152" s="2">
        <v>151</v>
      </c>
      <c r="B152" s="111">
        <v>42400</v>
      </c>
      <c r="C152" s="9" t="s">
        <v>167</v>
      </c>
      <c r="D152" s="3" t="s">
        <v>897</v>
      </c>
      <c r="E152" s="10" t="s">
        <v>13</v>
      </c>
      <c r="F152" s="11">
        <v>1945</v>
      </c>
      <c r="G152" s="12">
        <v>0</v>
      </c>
      <c r="H152" s="12">
        <v>1860</v>
      </c>
      <c r="I152" s="12">
        <f t="shared" si="2"/>
        <v>85</v>
      </c>
      <c r="J152" s="13">
        <v>395598.50000000006</v>
      </c>
    </row>
    <row r="153" spans="1:10" x14ac:dyDescent="0.3">
      <c r="A153" s="8">
        <v>152</v>
      </c>
      <c r="B153" s="111">
        <v>42400</v>
      </c>
      <c r="C153" s="17" t="s">
        <v>168</v>
      </c>
      <c r="D153" s="3" t="s">
        <v>897</v>
      </c>
      <c r="E153" s="10" t="s">
        <v>13</v>
      </c>
      <c r="F153" s="19">
        <v>710</v>
      </c>
      <c r="G153" s="12">
        <v>0</v>
      </c>
      <c r="H153" s="12">
        <v>50</v>
      </c>
      <c r="I153" s="12">
        <f t="shared" si="2"/>
        <v>660</v>
      </c>
      <c r="J153" s="13">
        <v>3431802.0000000005</v>
      </c>
    </row>
    <row r="154" spans="1:10" x14ac:dyDescent="0.3">
      <c r="A154" s="2">
        <v>153</v>
      </c>
      <c r="B154" s="111">
        <v>42400</v>
      </c>
      <c r="C154" s="33" t="s">
        <v>169</v>
      </c>
      <c r="D154" s="3" t="s">
        <v>897</v>
      </c>
      <c r="E154" s="10" t="s">
        <v>13</v>
      </c>
      <c r="F154" s="24">
        <v>4540</v>
      </c>
      <c r="G154" s="12">
        <v>0</v>
      </c>
      <c r="H154" s="12">
        <v>1300</v>
      </c>
      <c r="I154" s="12">
        <f t="shared" si="2"/>
        <v>3240</v>
      </c>
      <c r="J154" s="13">
        <v>16847028</v>
      </c>
    </row>
    <row r="155" spans="1:10" x14ac:dyDescent="0.3">
      <c r="A155" s="8">
        <v>154</v>
      </c>
      <c r="B155" s="111">
        <v>42400</v>
      </c>
      <c r="C155" s="9" t="s">
        <v>170</v>
      </c>
      <c r="D155" s="3" t="s">
        <v>897</v>
      </c>
      <c r="E155" s="18" t="s">
        <v>13</v>
      </c>
      <c r="F155" s="11">
        <v>50</v>
      </c>
      <c r="G155" s="12">
        <v>0</v>
      </c>
      <c r="H155" s="12">
        <v>10</v>
      </c>
      <c r="I155" s="12">
        <f t="shared" si="2"/>
        <v>40</v>
      </c>
      <c r="J155" s="13">
        <v>2838719.8400000003</v>
      </c>
    </row>
    <row r="156" spans="1:10" x14ac:dyDescent="0.3">
      <c r="A156" s="2">
        <v>155</v>
      </c>
      <c r="B156" s="111">
        <v>42400</v>
      </c>
      <c r="C156" s="9" t="s">
        <v>171</v>
      </c>
      <c r="D156" s="3" t="s">
        <v>897</v>
      </c>
      <c r="E156" s="18" t="s">
        <v>13</v>
      </c>
      <c r="F156" s="11">
        <v>0</v>
      </c>
      <c r="G156" s="12">
        <v>30</v>
      </c>
      <c r="H156" s="12">
        <v>0</v>
      </c>
      <c r="I156" s="12">
        <f t="shared" si="2"/>
        <v>30</v>
      </c>
      <c r="J156" s="13">
        <v>1039500.0000000001</v>
      </c>
    </row>
    <row r="157" spans="1:10" x14ac:dyDescent="0.3">
      <c r="A157" s="8">
        <v>156</v>
      </c>
      <c r="B157" s="111">
        <v>42400</v>
      </c>
      <c r="C157" s="9" t="s">
        <v>172</v>
      </c>
      <c r="D157" s="3" t="s">
        <v>897</v>
      </c>
      <c r="E157" s="10" t="s">
        <v>9</v>
      </c>
      <c r="F157" s="11">
        <v>40</v>
      </c>
      <c r="G157" s="12">
        <v>0</v>
      </c>
      <c r="H157" s="12">
        <v>0</v>
      </c>
      <c r="I157" s="12">
        <f t="shared" si="2"/>
        <v>40</v>
      </c>
      <c r="J157" s="13">
        <v>194480.00000000003</v>
      </c>
    </row>
    <row r="158" spans="1:10" x14ac:dyDescent="0.3">
      <c r="A158" s="2">
        <v>157</v>
      </c>
      <c r="B158" s="111">
        <v>42400</v>
      </c>
      <c r="C158" s="9" t="s">
        <v>173</v>
      </c>
      <c r="D158" s="3" t="s">
        <v>897</v>
      </c>
      <c r="E158" s="10" t="s">
        <v>9</v>
      </c>
      <c r="F158" s="11">
        <v>0</v>
      </c>
      <c r="G158" s="12">
        <v>2000</v>
      </c>
      <c r="H158" s="12">
        <v>2000</v>
      </c>
      <c r="I158" s="12">
        <f t="shared" si="2"/>
        <v>0</v>
      </c>
      <c r="J158" s="13">
        <v>0</v>
      </c>
    </row>
    <row r="159" spans="1:10" x14ac:dyDescent="0.3">
      <c r="A159" s="8">
        <v>158</v>
      </c>
      <c r="B159" s="111">
        <v>42400</v>
      </c>
      <c r="C159" s="14" t="s">
        <v>174</v>
      </c>
      <c r="D159" s="3" t="s">
        <v>897</v>
      </c>
      <c r="E159" s="10" t="s">
        <v>9</v>
      </c>
      <c r="F159" s="11">
        <v>1000</v>
      </c>
      <c r="G159" s="12">
        <v>2600</v>
      </c>
      <c r="H159" s="12">
        <v>700</v>
      </c>
      <c r="I159" s="12">
        <f t="shared" si="2"/>
        <v>2900</v>
      </c>
      <c r="J159" s="13">
        <v>389180.00000000006</v>
      </c>
    </row>
    <row r="160" spans="1:10" x14ac:dyDescent="0.3">
      <c r="A160" s="2">
        <v>159</v>
      </c>
      <c r="B160" s="111">
        <v>42400</v>
      </c>
      <c r="C160" s="14" t="s">
        <v>175</v>
      </c>
      <c r="D160" s="3" t="s">
        <v>897</v>
      </c>
      <c r="E160" s="10" t="s">
        <v>9</v>
      </c>
      <c r="F160" s="11">
        <v>840</v>
      </c>
      <c r="G160" s="12">
        <v>5580</v>
      </c>
      <c r="H160" s="12">
        <v>3840</v>
      </c>
      <c r="I160" s="12">
        <f t="shared" si="2"/>
        <v>2580</v>
      </c>
      <c r="J160" s="13">
        <v>10061987.100000001</v>
      </c>
    </row>
    <row r="161" spans="1:10" x14ac:dyDescent="0.3">
      <c r="A161" s="8">
        <v>160</v>
      </c>
      <c r="B161" s="111">
        <v>42400</v>
      </c>
      <c r="C161" s="14" t="s">
        <v>176</v>
      </c>
      <c r="D161" s="3" t="s">
        <v>897</v>
      </c>
      <c r="E161" s="10" t="s">
        <v>9</v>
      </c>
      <c r="F161" s="11">
        <v>2610</v>
      </c>
      <c r="G161" s="12">
        <v>3120</v>
      </c>
      <c r="H161" s="12">
        <v>960</v>
      </c>
      <c r="I161" s="12">
        <f t="shared" si="2"/>
        <v>4770</v>
      </c>
      <c r="J161" s="13">
        <v>31004995.230000004</v>
      </c>
    </row>
    <row r="162" spans="1:10" x14ac:dyDescent="0.3">
      <c r="A162" s="2">
        <v>161</v>
      </c>
      <c r="B162" s="111">
        <v>42400</v>
      </c>
      <c r="C162" s="9" t="s">
        <v>177</v>
      </c>
      <c r="D162" s="3" t="s">
        <v>897</v>
      </c>
      <c r="E162" s="10" t="s">
        <v>13</v>
      </c>
      <c r="F162" s="11">
        <v>2370</v>
      </c>
      <c r="G162" s="12">
        <v>0</v>
      </c>
      <c r="H162" s="12">
        <v>1740</v>
      </c>
      <c r="I162" s="12">
        <f t="shared" si="2"/>
        <v>630</v>
      </c>
      <c r="J162" s="13">
        <v>664018.74000000011</v>
      </c>
    </row>
    <row r="163" spans="1:10" x14ac:dyDescent="0.3">
      <c r="A163" s="8">
        <v>162</v>
      </c>
      <c r="B163" s="111">
        <v>42400</v>
      </c>
      <c r="C163" s="9" t="s">
        <v>178</v>
      </c>
      <c r="D163" s="3" t="s">
        <v>897</v>
      </c>
      <c r="E163" s="10" t="s">
        <v>13</v>
      </c>
      <c r="F163" s="11">
        <v>1840</v>
      </c>
      <c r="G163" s="12">
        <v>0</v>
      </c>
      <c r="H163" s="12">
        <v>230</v>
      </c>
      <c r="I163" s="12">
        <f t="shared" si="2"/>
        <v>1610</v>
      </c>
      <c r="J163" s="13">
        <v>42987483</v>
      </c>
    </row>
    <row r="164" spans="1:10" x14ac:dyDescent="0.3">
      <c r="A164" s="2">
        <v>163</v>
      </c>
      <c r="B164" s="111">
        <v>42400</v>
      </c>
      <c r="C164" s="9" t="s">
        <v>179</v>
      </c>
      <c r="D164" s="3" t="s">
        <v>897</v>
      </c>
      <c r="E164" s="10" t="s">
        <v>13</v>
      </c>
      <c r="F164" s="11">
        <v>0</v>
      </c>
      <c r="G164" s="12">
        <v>200</v>
      </c>
      <c r="H164" s="12">
        <v>48</v>
      </c>
      <c r="I164" s="12">
        <f t="shared" si="2"/>
        <v>152</v>
      </c>
      <c r="J164" s="13">
        <v>60799999.392000005</v>
      </c>
    </row>
    <row r="165" spans="1:10" x14ac:dyDescent="0.3">
      <c r="A165" s="8">
        <v>164</v>
      </c>
      <c r="B165" s="111">
        <v>42400</v>
      </c>
      <c r="C165" s="34" t="s">
        <v>180</v>
      </c>
      <c r="D165" s="3" t="s">
        <v>897</v>
      </c>
      <c r="E165" s="10" t="s">
        <v>13</v>
      </c>
      <c r="F165" s="11">
        <v>516</v>
      </c>
      <c r="G165" s="12">
        <v>0</v>
      </c>
      <c r="H165" s="12">
        <v>230</v>
      </c>
      <c r="I165" s="12">
        <f t="shared" si="2"/>
        <v>286</v>
      </c>
      <c r="J165" s="13">
        <v>378949998.56999999</v>
      </c>
    </row>
    <row r="166" spans="1:10" x14ac:dyDescent="0.3">
      <c r="A166" s="2">
        <v>165</v>
      </c>
      <c r="B166" s="111">
        <v>42400</v>
      </c>
      <c r="C166" s="34" t="s">
        <v>181</v>
      </c>
      <c r="D166" s="3" t="s">
        <v>897</v>
      </c>
      <c r="E166" s="10" t="s">
        <v>9</v>
      </c>
      <c r="F166" s="11">
        <v>0</v>
      </c>
      <c r="G166" s="12">
        <v>5100</v>
      </c>
      <c r="H166" s="12">
        <v>800</v>
      </c>
      <c r="I166" s="12">
        <f t="shared" si="2"/>
        <v>4300</v>
      </c>
      <c r="J166" s="13">
        <v>718108.60000000009</v>
      </c>
    </row>
    <row r="167" spans="1:10" x14ac:dyDescent="0.3">
      <c r="A167" s="8">
        <v>166</v>
      </c>
      <c r="B167" s="111">
        <v>42400</v>
      </c>
      <c r="C167" s="14" t="s">
        <v>182</v>
      </c>
      <c r="D167" s="3" t="s">
        <v>897</v>
      </c>
      <c r="E167" s="10" t="s">
        <v>9</v>
      </c>
      <c r="F167" s="11">
        <v>9000</v>
      </c>
      <c r="G167" s="12">
        <v>0</v>
      </c>
      <c r="H167" s="12">
        <v>2400</v>
      </c>
      <c r="I167" s="12">
        <f t="shared" si="2"/>
        <v>6600</v>
      </c>
      <c r="J167" s="13">
        <v>5278020</v>
      </c>
    </row>
    <row r="168" spans="1:10" x14ac:dyDescent="0.3">
      <c r="A168" s="2">
        <v>167</v>
      </c>
      <c r="B168" s="111">
        <v>42400</v>
      </c>
      <c r="C168" s="14" t="s">
        <v>183</v>
      </c>
      <c r="D168" s="3" t="s">
        <v>897</v>
      </c>
      <c r="E168" s="18" t="s">
        <v>9</v>
      </c>
      <c r="F168" s="11">
        <v>240</v>
      </c>
      <c r="G168" s="12">
        <v>0</v>
      </c>
      <c r="H168" s="12">
        <v>240</v>
      </c>
      <c r="I168" s="12">
        <f t="shared" si="2"/>
        <v>0</v>
      </c>
      <c r="J168" s="13">
        <v>0</v>
      </c>
    </row>
    <row r="169" spans="1:10" x14ac:dyDescent="0.3">
      <c r="A169" s="8">
        <v>168</v>
      </c>
      <c r="B169" s="111">
        <v>42400</v>
      </c>
      <c r="C169" s="9" t="s">
        <v>184</v>
      </c>
      <c r="D169" s="3" t="s">
        <v>897</v>
      </c>
      <c r="E169" s="10" t="s">
        <v>13</v>
      </c>
      <c r="F169" s="11">
        <v>1542</v>
      </c>
      <c r="G169" s="12">
        <v>0</v>
      </c>
      <c r="H169" s="12">
        <v>980</v>
      </c>
      <c r="I169" s="12">
        <f t="shared" si="2"/>
        <v>562</v>
      </c>
      <c r="J169" s="13">
        <v>31191281.000000004</v>
      </c>
    </row>
    <row r="170" spans="1:10" x14ac:dyDescent="0.3">
      <c r="A170" s="2">
        <v>169</v>
      </c>
      <c r="B170" s="111">
        <v>42400</v>
      </c>
      <c r="C170" s="9" t="s">
        <v>185</v>
      </c>
      <c r="D170" s="3" t="s">
        <v>897</v>
      </c>
      <c r="E170" s="18" t="s">
        <v>13</v>
      </c>
      <c r="F170" s="11">
        <v>1677</v>
      </c>
      <c r="G170" s="12">
        <v>0</v>
      </c>
      <c r="H170" s="12">
        <v>450</v>
      </c>
      <c r="I170" s="12">
        <f t="shared" si="2"/>
        <v>1227</v>
      </c>
      <c r="J170" s="13">
        <v>336351988.5</v>
      </c>
    </row>
    <row r="171" spans="1:10" x14ac:dyDescent="0.3">
      <c r="A171" s="8">
        <v>170</v>
      </c>
      <c r="B171" s="111">
        <v>42400</v>
      </c>
      <c r="C171" s="9" t="s">
        <v>186</v>
      </c>
      <c r="D171" s="3" t="s">
        <v>897</v>
      </c>
      <c r="E171" s="10" t="s">
        <v>13</v>
      </c>
      <c r="F171" s="11">
        <v>8</v>
      </c>
      <c r="G171" s="12">
        <v>0</v>
      </c>
      <c r="H171" s="12">
        <v>0</v>
      </c>
      <c r="I171" s="12">
        <f t="shared" si="2"/>
        <v>8</v>
      </c>
      <c r="J171" s="13">
        <v>475200.00000000006</v>
      </c>
    </row>
    <row r="172" spans="1:10" x14ac:dyDescent="0.3">
      <c r="A172" s="2">
        <v>171</v>
      </c>
      <c r="B172" s="111">
        <v>42400</v>
      </c>
      <c r="C172" s="9" t="s">
        <v>187</v>
      </c>
      <c r="D172" s="3" t="s">
        <v>897</v>
      </c>
      <c r="E172" s="10" t="s">
        <v>9</v>
      </c>
      <c r="F172" s="11">
        <v>1200</v>
      </c>
      <c r="G172" s="12">
        <v>0</v>
      </c>
      <c r="H172" s="12">
        <v>600</v>
      </c>
      <c r="I172" s="12">
        <f t="shared" si="2"/>
        <v>600</v>
      </c>
      <c r="J172" s="13">
        <v>161997</v>
      </c>
    </row>
    <row r="173" spans="1:10" x14ac:dyDescent="0.3">
      <c r="A173" s="8">
        <v>172</v>
      </c>
      <c r="B173" s="111">
        <v>42400</v>
      </c>
      <c r="C173" s="14" t="s">
        <v>188</v>
      </c>
      <c r="D173" s="3" t="s">
        <v>897</v>
      </c>
      <c r="E173" s="10" t="s">
        <v>107</v>
      </c>
      <c r="F173" s="11">
        <v>16</v>
      </c>
      <c r="G173" s="12">
        <v>0</v>
      </c>
      <c r="H173" s="12">
        <v>0</v>
      </c>
      <c r="I173" s="12">
        <f t="shared" si="2"/>
        <v>16</v>
      </c>
      <c r="J173" s="13">
        <v>247456.00000000003</v>
      </c>
    </row>
    <row r="174" spans="1:10" x14ac:dyDescent="0.3">
      <c r="A174" s="2">
        <v>173</v>
      </c>
      <c r="B174" s="111">
        <v>42400</v>
      </c>
      <c r="C174" s="14" t="s">
        <v>189</v>
      </c>
      <c r="D174" s="3" t="s">
        <v>897</v>
      </c>
      <c r="E174" s="10" t="s">
        <v>13</v>
      </c>
      <c r="F174" s="11">
        <v>5</v>
      </c>
      <c r="G174" s="12">
        <v>0</v>
      </c>
      <c r="H174" s="12">
        <v>0</v>
      </c>
      <c r="I174" s="12">
        <f t="shared" si="2"/>
        <v>5</v>
      </c>
      <c r="J174" s="13">
        <v>3649765.0200000005</v>
      </c>
    </row>
    <row r="175" spans="1:10" x14ac:dyDescent="0.3">
      <c r="A175" s="8">
        <v>174</v>
      </c>
      <c r="B175" s="111">
        <v>42400</v>
      </c>
      <c r="C175" s="15" t="s">
        <v>190</v>
      </c>
      <c r="D175" s="3" t="s">
        <v>897</v>
      </c>
      <c r="E175" s="10" t="s">
        <v>9</v>
      </c>
      <c r="F175" s="11">
        <v>84</v>
      </c>
      <c r="G175" s="12">
        <v>0</v>
      </c>
      <c r="H175" s="12">
        <v>0</v>
      </c>
      <c r="I175" s="12">
        <f t="shared" si="2"/>
        <v>84</v>
      </c>
      <c r="J175" s="13">
        <v>1318363.2000000002</v>
      </c>
    </row>
    <row r="176" spans="1:10" x14ac:dyDescent="0.3">
      <c r="A176" s="2">
        <v>175</v>
      </c>
      <c r="B176" s="111">
        <v>42400</v>
      </c>
      <c r="C176" s="9" t="s">
        <v>191</v>
      </c>
      <c r="D176" s="3" t="s">
        <v>897</v>
      </c>
      <c r="E176" s="10" t="s">
        <v>13</v>
      </c>
      <c r="F176" s="11">
        <v>210</v>
      </c>
      <c r="G176" s="12">
        <v>0</v>
      </c>
      <c r="H176" s="12">
        <v>70</v>
      </c>
      <c r="I176" s="12">
        <f t="shared" si="2"/>
        <v>140</v>
      </c>
      <c r="J176" s="13">
        <v>154000000</v>
      </c>
    </row>
    <row r="177" spans="1:10" x14ac:dyDescent="0.3">
      <c r="A177" s="8">
        <v>176</v>
      </c>
      <c r="B177" s="111">
        <v>42400</v>
      </c>
      <c r="C177" s="9" t="s">
        <v>192</v>
      </c>
      <c r="D177" s="3" t="s">
        <v>897</v>
      </c>
      <c r="E177" s="10" t="s">
        <v>13</v>
      </c>
      <c r="F177" s="11">
        <v>220</v>
      </c>
      <c r="G177" s="12">
        <v>0</v>
      </c>
      <c r="H177" s="12">
        <v>40</v>
      </c>
      <c r="I177" s="12">
        <f t="shared" si="2"/>
        <v>180</v>
      </c>
      <c r="J177" s="13">
        <v>99000000.000000015</v>
      </c>
    </row>
    <row r="178" spans="1:10" x14ac:dyDescent="0.3">
      <c r="A178" s="2">
        <v>177</v>
      </c>
      <c r="B178" s="111">
        <v>42400</v>
      </c>
      <c r="C178" s="27" t="s">
        <v>193</v>
      </c>
      <c r="D178" s="3" t="s">
        <v>897</v>
      </c>
      <c r="E178" s="10" t="s">
        <v>9</v>
      </c>
      <c r="F178" s="11">
        <v>20</v>
      </c>
      <c r="G178" s="12">
        <v>0</v>
      </c>
      <c r="H178" s="12">
        <v>0</v>
      </c>
      <c r="I178" s="12">
        <f t="shared" si="2"/>
        <v>20</v>
      </c>
      <c r="J178" s="13">
        <v>356400</v>
      </c>
    </row>
    <row r="179" spans="1:10" x14ac:dyDescent="0.3">
      <c r="A179" s="8">
        <v>178</v>
      </c>
      <c r="B179" s="111">
        <v>42400</v>
      </c>
      <c r="C179" s="16" t="s">
        <v>194</v>
      </c>
      <c r="D179" s="3" t="s">
        <v>897</v>
      </c>
      <c r="E179" s="10" t="s">
        <v>33</v>
      </c>
      <c r="F179" s="11">
        <v>1</v>
      </c>
      <c r="G179" s="12">
        <v>0</v>
      </c>
      <c r="H179" s="12">
        <v>0</v>
      </c>
      <c r="I179" s="12">
        <f t="shared" si="2"/>
        <v>1</v>
      </c>
      <c r="J179" s="13">
        <v>14408.900000000001</v>
      </c>
    </row>
    <row r="180" spans="1:10" x14ac:dyDescent="0.3">
      <c r="A180" s="2">
        <v>179</v>
      </c>
      <c r="B180" s="111">
        <v>42400</v>
      </c>
      <c r="C180" s="14" t="s">
        <v>195</v>
      </c>
      <c r="D180" s="3" t="s">
        <v>897</v>
      </c>
      <c r="E180" s="10" t="s">
        <v>13</v>
      </c>
      <c r="F180" s="11">
        <v>1100</v>
      </c>
      <c r="G180" s="12">
        <v>0</v>
      </c>
      <c r="H180" s="12">
        <v>690</v>
      </c>
      <c r="I180" s="12">
        <f t="shared" si="2"/>
        <v>410</v>
      </c>
      <c r="J180" s="13">
        <v>19167500</v>
      </c>
    </row>
    <row r="181" spans="1:10" x14ac:dyDescent="0.3">
      <c r="A181" s="8">
        <v>180</v>
      </c>
      <c r="B181" s="111">
        <v>42400</v>
      </c>
      <c r="C181" s="17" t="s">
        <v>196</v>
      </c>
      <c r="D181" s="3" t="s">
        <v>897</v>
      </c>
      <c r="E181" s="35" t="s">
        <v>9</v>
      </c>
      <c r="F181" s="19">
        <v>500</v>
      </c>
      <c r="G181" s="12">
        <v>0</v>
      </c>
      <c r="H181" s="12">
        <v>0</v>
      </c>
      <c r="I181" s="12">
        <f t="shared" si="2"/>
        <v>500</v>
      </c>
      <c r="J181" s="13">
        <v>17699</v>
      </c>
    </row>
    <row r="182" spans="1:10" x14ac:dyDescent="0.3">
      <c r="A182" s="2">
        <v>181</v>
      </c>
      <c r="B182" s="111">
        <v>42400</v>
      </c>
      <c r="C182" s="9" t="s">
        <v>197</v>
      </c>
      <c r="D182" s="3" t="s">
        <v>897</v>
      </c>
      <c r="E182" s="35" t="s">
        <v>13</v>
      </c>
      <c r="F182" s="11">
        <v>10780</v>
      </c>
      <c r="G182" s="12">
        <v>0</v>
      </c>
      <c r="H182" s="12">
        <v>1260</v>
      </c>
      <c r="I182" s="12">
        <f t="shared" si="2"/>
        <v>9520</v>
      </c>
      <c r="J182" s="13">
        <v>77115808</v>
      </c>
    </row>
    <row r="183" spans="1:10" x14ac:dyDescent="0.3">
      <c r="A183" s="8">
        <v>182</v>
      </c>
      <c r="B183" s="111">
        <v>42400</v>
      </c>
      <c r="C183" s="9" t="s">
        <v>198</v>
      </c>
      <c r="D183" s="3" t="s">
        <v>897</v>
      </c>
      <c r="E183" s="35" t="s">
        <v>13</v>
      </c>
      <c r="F183" s="11">
        <v>600</v>
      </c>
      <c r="G183" s="12">
        <v>0</v>
      </c>
      <c r="H183" s="12">
        <v>70</v>
      </c>
      <c r="I183" s="12">
        <f t="shared" si="2"/>
        <v>530</v>
      </c>
      <c r="J183" s="13">
        <v>47747700.000000007</v>
      </c>
    </row>
    <row r="184" spans="1:10" x14ac:dyDescent="0.3">
      <c r="A184" s="2">
        <v>183</v>
      </c>
      <c r="B184" s="111">
        <v>42400</v>
      </c>
      <c r="C184" s="9" t="s">
        <v>199</v>
      </c>
      <c r="D184" s="3" t="s">
        <v>897</v>
      </c>
      <c r="E184" s="10" t="s">
        <v>13</v>
      </c>
      <c r="F184" s="11">
        <v>260</v>
      </c>
      <c r="G184" s="12">
        <v>0</v>
      </c>
      <c r="H184" s="12">
        <v>20</v>
      </c>
      <c r="I184" s="12">
        <f t="shared" si="2"/>
        <v>240</v>
      </c>
      <c r="J184" s="13">
        <v>108108000.00000001</v>
      </c>
    </row>
    <row r="185" spans="1:10" x14ac:dyDescent="0.3">
      <c r="A185" s="8">
        <v>184</v>
      </c>
      <c r="B185" s="111">
        <v>42400</v>
      </c>
      <c r="C185" s="9" t="s">
        <v>200</v>
      </c>
      <c r="D185" s="3" t="s">
        <v>897</v>
      </c>
      <c r="E185" s="10" t="s">
        <v>13</v>
      </c>
      <c r="F185" s="11">
        <v>136</v>
      </c>
      <c r="G185" s="12">
        <v>100</v>
      </c>
      <c r="H185" s="12">
        <v>146</v>
      </c>
      <c r="I185" s="12">
        <f t="shared" si="2"/>
        <v>90</v>
      </c>
      <c r="J185" s="13">
        <v>12048795.000000002</v>
      </c>
    </row>
    <row r="186" spans="1:10" x14ac:dyDescent="0.3">
      <c r="A186" s="2">
        <v>185</v>
      </c>
      <c r="B186" s="111">
        <v>42400</v>
      </c>
      <c r="C186" s="9" t="s">
        <v>201</v>
      </c>
      <c r="D186" s="3" t="s">
        <v>897</v>
      </c>
      <c r="E186" s="36" t="s">
        <v>13</v>
      </c>
      <c r="F186" s="11">
        <v>0</v>
      </c>
      <c r="G186" s="12">
        <v>240</v>
      </c>
      <c r="H186" s="12">
        <v>130</v>
      </c>
      <c r="I186" s="12">
        <f t="shared" si="2"/>
        <v>110</v>
      </c>
      <c r="J186" s="13">
        <v>267666666.41000003</v>
      </c>
    </row>
    <row r="187" spans="1:10" x14ac:dyDescent="0.3">
      <c r="A187" s="8">
        <v>186</v>
      </c>
      <c r="B187" s="111">
        <v>42400</v>
      </c>
      <c r="C187" s="28" t="s">
        <v>202</v>
      </c>
      <c r="D187" s="3" t="s">
        <v>897</v>
      </c>
      <c r="E187" s="18" t="s">
        <v>9</v>
      </c>
      <c r="F187" s="22">
        <v>3000</v>
      </c>
      <c r="G187" s="12">
        <v>0</v>
      </c>
      <c r="H187" s="12">
        <v>200</v>
      </c>
      <c r="I187" s="12">
        <f t="shared" si="2"/>
        <v>2800</v>
      </c>
      <c r="J187" s="13">
        <v>2602600</v>
      </c>
    </row>
    <row r="188" spans="1:10" x14ac:dyDescent="0.3">
      <c r="A188" s="2">
        <v>187</v>
      </c>
      <c r="B188" s="111">
        <v>42400</v>
      </c>
      <c r="C188" s="16" t="s">
        <v>203</v>
      </c>
      <c r="D188" s="3" t="s">
        <v>897</v>
      </c>
      <c r="E188" s="18" t="s">
        <v>33</v>
      </c>
      <c r="F188" s="22">
        <v>24</v>
      </c>
      <c r="G188" s="12">
        <v>0</v>
      </c>
      <c r="H188" s="12">
        <v>11</v>
      </c>
      <c r="I188" s="12">
        <f t="shared" si="2"/>
        <v>13</v>
      </c>
      <c r="J188" s="13">
        <v>100100.00000000001</v>
      </c>
    </row>
    <row r="189" spans="1:10" x14ac:dyDescent="0.3">
      <c r="A189" s="8">
        <v>188</v>
      </c>
      <c r="B189" s="111">
        <v>42400</v>
      </c>
      <c r="C189" s="16" t="s">
        <v>204</v>
      </c>
      <c r="D189" s="3" t="s">
        <v>897</v>
      </c>
      <c r="E189" s="10" t="s">
        <v>9</v>
      </c>
      <c r="F189" s="11">
        <v>400</v>
      </c>
      <c r="G189" s="12">
        <v>0</v>
      </c>
      <c r="H189" s="12">
        <v>400</v>
      </c>
      <c r="I189" s="12">
        <f t="shared" si="2"/>
        <v>0</v>
      </c>
      <c r="J189" s="13">
        <v>0</v>
      </c>
    </row>
    <row r="190" spans="1:10" x14ac:dyDescent="0.3">
      <c r="A190" s="2">
        <v>189</v>
      </c>
      <c r="B190" s="111">
        <v>42400</v>
      </c>
      <c r="C190" s="14" t="s">
        <v>205</v>
      </c>
      <c r="D190" s="3" t="s">
        <v>897</v>
      </c>
      <c r="E190" s="10" t="s">
        <v>9</v>
      </c>
      <c r="F190" s="11">
        <v>1000</v>
      </c>
      <c r="G190" s="12">
        <v>4000</v>
      </c>
      <c r="H190" s="12">
        <v>1400</v>
      </c>
      <c r="I190" s="12">
        <f t="shared" si="2"/>
        <v>3600</v>
      </c>
      <c r="J190" s="13">
        <v>1623600.0000000002</v>
      </c>
    </row>
    <row r="191" spans="1:10" x14ac:dyDescent="0.3">
      <c r="A191" s="8">
        <v>190</v>
      </c>
      <c r="B191" s="111">
        <v>42400</v>
      </c>
      <c r="C191" s="37" t="s">
        <v>206</v>
      </c>
      <c r="D191" s="3" t="s">
        <v>897</v>
      </c>
      <c r="E191" s="18" t="s">
        <v>28</v>
      </c>
      <c r="F191" s="19">
        <v>25</v>
      </c>
      <c r="G191" s="24">
        <v>0</v>
      </c>
      <c r="H191" s="24">
        <v>7</v>
      </c>
      <c r="I191" s="24">
        <f t="shared" si="2"/>
        <v>18</v>
      </c>
      <c r="J191" s="25">
        <v>2178000</v>
      </c>
    </row>
    <row r="192" spans="1:10" x14ac:dyDescent="0.3">
      <c r="A192" s="2">
        <v>191</v>
      </c>
      <c r="B192" s="111">
        <v>42400</v>
      </c>
      <c r="C192" s="14" t="s">
        <v>207</v>
      </c>
      <c r="D192" s="3" t="s">
        <v>897</v>
      </c>
      <c r="E192" s="10" t="s">
        <v>9</v>
      </c>
      <c r="F192" s="11">
        <v>0</v>
      </c>
      <c r="G192" s="12">
        <v>8000</v>
      </c>
      <c r="H192" s="12">
        <v>3300</v>
      </c>
      <c r="I192" s="12">
        <f t="shared" si="2"/>
        <v>4700</v>
      </c>
      <c r="J192" s="13">
        <v>3996410.0000000005</v>
      </c>
    </row>
    <row r="193" spans="1:10" x14ac:dyDescent="0.3">
      <c r="A193" s="8">
        <v>192</v>
      </c>
      <c r="B193" s="111">
        <v>42400</v>
      </c>
      <c r="C193" s="9" t="s">
        <v>208</v>
      </c>
      <c r="D193" s="3" t="s">
        <v>897</v>
      </c>
      <c r="E193" s="10" t="s">
        <v>9</v>
      </c>
      <c r="F193" s="11">
        <v>12854</v>
      </c>
      <c r="G193" s="12">
        <v>0</v>
      </c>
      <c r="H193" s="12">
        <v>5040</v>
      </c>
      <c r="I193" s="12">
        <f t="shared" si="2"/>
        <v>7814</v>
      </c>
      <c r="J193" s="13">
        <v>593864781.4000001</v>
      </c>
    </row>
    <row r="194" spans="1:10" x14ac:dyDescent="0.3">
      <c r="A194" s="2">
        <v>193</v>
      </c>
      <c r="B194" s="111">
        <v>42400</v>
      </c>
      <c r="C194" s="9" t="s">
        <v>209</v>
      </c>
      <c r="D194" s="3" t="s">
        <v>897</v>
      </c>
      <c r="E194" s="10" t="s">
        <v>9</v>
      </c>
      <c r="F194" s="11">
        <v>1176</v>
      </c>
      <c r="G194" s="12">
        <v>0</v>
      </c>
      <c r="H194" s="12">
        <v>28</v>
      </c>
      <c r="I194" s="12">
        <f t="shared" ref="I194:I257" si="3">F194+G194-H194</f>
        <v>1148</v>
      </c>
      <c r="J194" s="13">
        <v>172200004.59200004</v>
      </c>
    </row>
    <row r="195" spans="1:10" x14ac:dyDescent="0.3">
      <c r="A195" s="8">
        <v>194</v>
      </c>
      <c r="B195" s="111">
        <v>42400</v>
      </c>
      <c r="C195" s="9" t="s">
        <v>210</v>
      </c>
      <c r="D195" s="3" t="s">
        <v>897</v>
      </c>
      <c r="E195" s="10" t="s">
        <v>13</v>
      </c>
      <c r="F195" s="11">
        <v>130</v>
      </c>
      <c r="G195" s="12">
        <v>0</v>
      </c>
      <c r="H195" s="12">
        <v>40</v>
      </c>
      <c r="I195" s="12">
        <f t="shared" si="3"/>
        <v>90</v>
      </c>
      <c r="J195" s="13">
        <v>1980000.0000000002</v>
      </c>
    </row>
    <row r="196" spans="1:10" x14ac:dyDescent="0.3">
      <c r="A196" s="2">
        <v>195</v>
      </c>
      <c r="B196" s="111">
        <v>42400</v>
      </c>
      <c r="C196" s="9" t="s">
        <v>211</v>
      </c>
      <c r="D196" s="3" t="s">
        <v>897</v>
      </c>
      <c r="E196" s="10" t="s">
        <v>13</v>
      </c>
      <c r="F196" s="11">
        <v>20</v>
      </c>
      <c r="G196" s="12">
        <v>10</v>
      </c>
      <c r="H196" s="12">
        <v>20</v>
      </c>
      <c r="I196" s="12">
        <f t="shared" si="3"/>
        <v>10</v>
      </c>
      <c r="J196" s="13">
        <v>466670.05000000005</v>
      </c>
    </row>
    <row r="197" spans="1:10" x14ac:dyDescent="0.3">
      <c r="A197" s="8">
        <v>196</v>
      </c>
      <c r="B197" s="111">
        <v>42400</v>
      </c>
      <c r="C197" s="9" t="s">
        <v>212</v>
      </c>
      <c r="D197" s="3" t="s">
        <v>897</v>
      </c>
      <c r="E197" s="10" t="s">
        <v>9</v>
      </c>
      <c r="F197" s="11">
        <v>100</v>
      </c>
      <c r="G197" s="12">
        <v>0</v>
      </c>
      <c r="H197" s="12">
        <v>0</v>
      </c>
      <c r="I197" s="12">
        <f t="shared" si="3"/>
        <v>100</v>
      </c>
      <c r="J197" s="13">
        <v>35200</v>
      </c>
    </row>
    <row r="198" spans="1:10" x14ac:dyDescent="0.3">
      <c r="A198" s="2">
        <v>197</v>
      </c>
      <c r="B198" s="111">
        <v>42400</v>
      </c>
      <c r="C198" s="9" t="s">
        <v>213</v>
      </c>
      <c r="D198" s="3" t="s">
        <v>897</v>
      </c>
      <c r="E198" s="10" t="s">
        <v>13</v>
      </c>
      <c r="F198" s="11">
        <v>35</v>
      </c>
      <c r="G198" s="12">
        <v>0</v>
      </c>
      <c r="H198" s="12">
        <v>5</v>
      </c>
      <c r="I198" s="12">
        <f t="shared" si="3"/>
        <v>30</v>
      </c>
      <c r="J198" s="13">
        <v>2640000</v>
      </c>
    </row>
    <row r="199" spans="1:10" x14ac:dyDescent="0.3">
      <c r="A199" s="8">
        <v>198</v>
      </c>
      <c r="B199" s="111">
        <v>42400</v>
      </c>
      <c r="C199" s="14" t="s">
        <v>214</v>
      </c>
      <c r="D199" s="3" t="s">
        <v>897</v>
      </c>
      <c r="E199" s="10" t="s">
        <v>13</v>
      </c>
      <c r="F199" s="11">
        <v>0</v>
      </c>
      <c r="G199" s="12">
        <v>180</v>
      </c>
      <c r="H199" s="12">
        <v>60</v>
      </c>
      <c r="I199" s="12">
        <f t="shared" si="3"/>
        <v>120</v>
      </c>
      <c r="J199" s="13">
        <v>3960000.0000000005</v>
      </c>
    </row>
    <row r="200" spans="1:10" x14ac:dyDescent="0.3">
      <c r="A200" s="2">
        <v>199</v>
      </c>
      <c r="B200" s="111">
        <v>42400</v>
      </c>
      <c r="C200" s="14" t="s">
        <v>215</v>
      </c>
      <c r="D200" s="3" t="s">
        <v>897</v>
      </c>
      <c r="E200" s="10" t="s">
        <v>9</v>
      </c>
      <c r="F200" s="11">
        <v>210</v>
      </c>
      <c r="G200" s="12">
        <v>660</v>
      </c>
      <c r="H200" s="12">
        <v>300</v>
      </c>
      <c r="I200" s="12">
        <f t="shared" si="3"/>
        <v>570</v>
      </c>
      <c r="J200" s="13">
        <v>1881000.0000000002</v>
      </c>
    </row>
    <row r="201" spans="1:10" x14ac:dyDescent="0.3">
      <c r="A201" s="8">
        <v>200</v>
      </c>
      <c r="B201" s="111">
        <v>42400</v>
      </c>
      <c r="C201" s="14" t="s">
        <v>216</v>
      </c>
      <c r="D201" s="3" t="s">
        <v>897</v>
      </c>
      <c r="E201" s="10" t="s">
        <v>83</v>
      </c>
      <c r="F201" s="11">
        <v>2</v>
      </c>
      <c r="G201" s="12">
        <v>0</v>
      </c>
      <c r="H201" s="12">
        <v>0</v>
      </c>
      <c r="I201" s="12">
        <f t="shared" si="3"/>
        <v>2</v>
      </c>
      <c r="J201" s="13">
        <v>121301.40000000001</v>
      </c>
    </row>
    <row r="202" spans="1:10" x14ac:dyDescent="0.3">
      <c r="A202" s="2">
        <v>201</v>
      </c>
      <c r="B202" s="111">
        <v>42400</v>
      </c>
      <c r="C202" s="9" t="s">
        <v>217</v>
      </c>
      <c r="D202" s="3" t="s">
        <v>897</v>
      </c>
      <c r="E202" s="10" t="s">
        <v>9</v>
      </c>
      <c r="F202" s="11">
        <v>0</v>
      </c>
      <c r="G202" s="12">
        <v>3990</v>
      </c>
      <c r="H202" s="12">
        <v>3990</v>
      </c>
      <c r="I202" s="12">
        <f t="shared" si="3"/>
        <v>0</v>
      </c>
      <c r="J202" s="13">
        <v>0</v>
      </c>
    </row>
    <row r="203" spans="1:10" x14ac:dyDescent="0.3">
      <c r="A203" s="8">
        <v>202</v>
      </c>
      <c r="B203" s="111">
        <v>42400</v>
      </c>
      <c r="C203" s="9" t="s">
        <v>218</v>
      </c>
      <c r="D203" s="3" t="s">
        <v>897</v>
      </c>
      <c r="E203" s="10" t="s">
        <v>9</v>
      </c>
      <c r="F203" s="11">
        <v>0</v>
      </c>
      <c r="G203" s="12">
        <v>150</v>
      </c>
      <c r="H203" s="12">
        <v>150</v>
      </c>
      <c r="I203" s="12">
        <f t="shared" si="3"/>
        <v>0</v>
      </c>
      <c r="J203" s="13">
        <v>0</v>
      </c>
    </row>
    <row r="204" spans="1:10" x14ac:dyDescent="0.3">
      <c r="A204" s="2">
        <v>203</v>
      </c>
      <c r="B204" s="111">
        <v>42400</v>
      </c>
      <c r="C204" s="14" t="s">
        <v>219</v>
      </c>
      <c r="D204" s="3" t="s">
        <v>897</v>
      </c>
      <c r="E204" s="10" t="s">
        <v>9</v>
      </c>
      <c r="F204" s="11">
        <v>21300</v>
      </c>
      <c r="G204" s="12">
        <v>14000</v>
      </c>
      <c r="H204" s="12">
        <v>6000</v>
      </c>
      <c r="I204" s="12">
        <f t="shared" si="3"/>
        <v>29300</v>
      </c>
      <c r="J204" s="13">
        <v>741290000.00000012</v>
      </c>
    </row>
    <row r="205" spans="1:10" x14ac:dyDescent="0.3">
      <c r="A205" s="8">
        <v>204</v>
      </c>
      <c r="B205" s="111">
        <v>42400</v>
      </c>
      <c r="C205" s="14" t="s">
        <v>220</v>
      </c>
      <c r="D205" s="3" t="s">
        <v>897</v>
      </c>
      <c r="E205" s="10" t="s">
        <v>33</v>
      </c>
      <c r="F205" s="11">
        <v>124</v>
      </c>
      <c r="G205" s="12">
        <v>0</v>
      </c>
      <c r="H205" s="12">
        <v>36</v>
      </c>
      <c r="I205" s="12">
        <f t="shared" si="3"/>
        <v>88</v>
      </c>
      <c r="J205" s="13">
        <v>228799964.80000001</v>
      </c>
    </row>
    <row r="206" spans="1:10" x14ac:dyDescent="0.3">
      <c r="A206" s="2">
        <v>205</v>
      </c>
      <c r="B206" s="111">
        <v>42400</v>
      </c>
      <c r="C206" s="14" t="s">
        <v>221</v>
      </c>
      <c r="D206" s="3" t="s">
        <v>897</v>
      </c>
      <c r="E206" s="10" t="s">
        <v>9</v>
      </c>
      <c r="F206" s="11">
        <v>1530</v>
      </c>
      <c r="G206" s="12">
        <v>0</v>
      </c>
      <c r="H206" s="12">
        <v>100</v>
      </c>
      <c r="I206" s="12">
        <f t="shared" si="3"/>
        <v>1430</v>
      </c>
      <c r="J206" s="13">
        <v>1344915</v>
      </c>
    </row>
    <row r="207" spans="1:10" x14ac:dyDescent="0.3">
      <c r="A207" s="8">
        <v>206</v>
      </c>
      <c r="B207" s="111">
        <v>42400</v>
      </c>
      <c r="C207" s="9" t="s">
        <v>222</v>
      </c>
      <c r="D207" s="3" t="s">
        <v>897</v>
      </c>
      <c r="E207" s="10" t="s">
        <v>13</v>
      </c>
      <c r="F207" s="11">
        <v>280</v>
      </c>
      <c r="G207" s="12">
        <v>0</v>
      </c>
      <c r="H207" s="12">
        <v>0</v>
      </c>
      <c r="I207" s="12">
        <f t="shared" si="3"/>
        <v>280</v>
      </c>
      <c r="J207" s="13">
        <v>42673400</v>
      </c>
    </row>
    <row r="208" spans="1:10" x14ac:dyDescent="0.3">
      <c r="A208" s="2">
        <v>207</v>
      </c>
      <c r="B208" s="111">
        <v>42400</v>
      </c>
      <c r="C208" s="9" t="s">
        <v>223</v>
      </c>
      <c r="D208" s="3" t="s">
        <v>897</v>
      </c>
      <c r="E208" s="10" t="s">
        <v>9</v>
      </c>
      <c r="F208" s="11">
        <v>400</v>
      </c>
      <c r="G208" s="12">
        <v>0</v>
      </c>
      <c r="H208" s="12">
        <v>400</v>
      </c>
      <c r="I208" s="12">
        <f t="shared" si="3"/>
        <v>0</v>
      </c>
      <c r="J208" s="13">
        <v>0</v>
      </c>
    </row>
    <row r="209" spans="1:10" x14ac:dyDescent="0.3">
      <c r="A209" s="8">
        <v>208</v>
      </c>
      <c r="B209" s="111">
        <v>42400</v>
      </c>
      <c r="C209" s="9" t="s">
        <v>224</v>
      </c>
      <c r="D209" s="3" t="s">
        <v>897</v>
      </c>
      <c r="E209" s="10" t="s">
        <v>13</v>
      </c>
      <c r="F209" s="11">
        <v>239</v>
      </c>
      <c r="G209" s="12">
        <v>50</v>
      </c>
      <c r="H209" s="12">
        <v>12</v>
      </c>
      <c r="I209" s="12">
        <f t="shared" si="3"/>
        <v>277</v>
      </c>
      <c r="J209" s="13">
        <v>18143498.614999998</v>
      </c>
    </row>
    <row r="210" spans="1:10" x14ac:dyDescent="0.3">
      <c r="A210" s="2">
        <v>209</v>
      </c>
      <c r="B210" s="111">
        <v>42400</v>
      </c>
      <c r="C210" s="9" t="s">
        <v>225</v>
      </c>
      <c r="D210" s="3" t="s">
        <v>897</v>
      </c>
      <c r="E210" s="10" t="s">
        <v>107</v>
      </c>
      <c r="F210" s="11">
        <v>263</v>
      </c>
      <c r="G210" s="12">
        <v>0</v>
      </c>
      <c r="H210" s="12">
        <v>144</v>
      </c>
      <c r="I210" s="12">
        <f t="shared" si="3"/>
        <v>119</v>
      </c>
      <c r="J210" s="13">
        <v>9918054.7620000001</v>
      </c>
    </row>
    <row r="211" spans="1:10" x14ac:dyDescent="0.3">
      <c r="A211" s="8">
        <v>210</v>
      </c>
      <c r="B211" s="111">
        <v>42400</v>
      </c>
      <c r="C211" s="9" t="s">
        <v>226</v>
      </c>
      <c r="D211" s="3" t="s">
        <v>897</v>
      </c>
      <c r="E211" s="10" t="s">
        <v>83</v>
      </c>
      <c r="F211" s="11">
        <v>58</v>
      </c>
      <c r="G211" s="12">
        <v>0</v>
      </c>
      <c r="H211" s="12">
        <v>34</v>
      </c>
      <c r="I211" s="12">
        <f t="shared" si="3"/>
        <v>24</v>
      </c>
      <c r="J211" s="13">
        <v>813599.95200000016</v>
      </c>
    </row>
    <row r="212" spans="1:10" x14ac:dyDescent="0.3">
      <c r="A212" s="2">
        <v>211</v>
      </c>
      <c r="B212" s="111">
        <v>42400</v>
      </c>
      <c r="C212" s="9" t="s">
        <v>227</v>
      </c>
      <c r="D212" s="3" t="s">
        <v>897</v>
      </c>
      <c r="E212" s="10" t="s">
        <v>28</v>
      </c>
      <c r="F212" s="11">
        <v>1460</v>
      </c>
      <c r="G212" s="12">
        <v>0</v>
      </c>
      <c r="H212" s="12">
        <v>420</v>
      </c>
      <c r="I212" s="12">
        <f t="shared" si="3"/>
        <v>1040</v>
      </c>
      <c r="J212" s="13">
        <v>13433992.000000002</v>
      </c>
    </row>
    <row r="213" spans="1:10" x14ac:dyDescent="0.3">
      <c r="A213" s="8">
        <v>212</v>
      </c>
      <c r="B213" s="111">
        <v>42400</v>
      </c>
      <c r="C213" s="9" t="s">
        <v>228</v>
      </c>
      <c r="D213" s="3" t="s">
        <v>897</v>
      </c>
      <c r="E213" s="10" t="s">
        <v>13</v>
      </c>
      <c r="F213" s="11">
        <v>199</v>
      </c>
      <c r="G213" s="12">
        <v>0</v>
      </c>
      <c r="H213" s="12">
        <v>96</v>
      </c>
      <c r="I213" s="12">
        <f t="shared" si="3"/>
        <v>103</v>
      </c>
      <c r="J213" s="13">
        <v>3913948.5000000005</v>
      </c>
    </row>
    <row r="214" spans="1:10" x14ac:dyDescent="0.3">
      <c r="A214" s="2">
        <v>213</v>
      </c>
      <c r="B214" s="111">
        <v>42400</v>
      </c>
      <c r="C214" s="17" t="s">
        <v>229</v>
      </c>
      <c r="D214" s="3" t="s">
        <v>897</v>
      </c>
      <c r="E214" s="18" t="s">
        <v>9</v>
      </c>
      <c r="F214" s="19">
        <v>920</v>
      </c>
      <c r="G214" s="24">
        <v>0</v>
      </c>
      <c r="H214" s="24">
        <v>210</v>
      </c>
      <c r="I214" s="24">
        <f t="shared" si="3"/>
        <v>710</v>
      </c>
      <c r="J214" s="13">
        <v>15620000.000000002</v>
      </c>
    </row>
    <row r="215" spans="1:10" x14ac:dyDescent="0.3">
      <c r="A215" s="8">
        <v>214</v>
      </c>
      <c r="B215" s="111">
        <v>42400</v>
      </c>
      <c r="C215" s="9" t="s">
        <v>230</v>
      </c>
      <c r="D215" s="3" t="s">
        <v>897</v>
      </c>
      <c r="E215" s="10" t="s">
        <v>13</v>
      </c>
      <c r="F215" s="11">
        <v>10</v>
      </c>
      <c r="G215" s="12">
        <v>0</v>
      </c>
      <c r="H215" s="12">
        <v>0</v>
      </c>
      <c r="I215" s="12">
        <f t="shared" si="3"/>
        <v>10</v>
      </c>
      <c r="J215" s="13">
        <v>12483189.950000001</v>
      </c>
    </row>
    <row r="216" spans="1:10" x14ac:dyDescent="0.3">
      <c r="A216" s="2">
        <v>215</v>
      </c>
      <c r="B216" s="111">
        <v>42400</v>
      </c>
      <c r="C216" s="38" t="s">
        <v>231</v>
      </c>
      <c r="D216" s="3" t="s">
        <v>897</v>
      </c>
      <c r="E216" s="10" t="s">
        <v>13</v>
      </c>
      <c r="F216" s="11">
        <v>3</v>
      </c>
      <c r="G216" s="12">
        <v>0</v>
      </c>
      <c r="H216" s="12">
        <v>0</v>
      </c>
      <c r="I216" s="12">
        <f t="shared" si="3"/>
        <v>3</v>
      </c>
      <c r="J216" s="13">
        <v>369600.00000000006</v>
      </c>
    </row>
    <row r="217" spans="1:10" x14ac:dyDescent="0.3">
      <c r="A217" s="8">
        <v>216</v>
      </c>
      <c r="B217" s="111">
        <v>42400</v>
      </c>
      <c r="C217" s="9" t="s">
        <v>232</v>
      </c>
      <c r="D217" s="3" t="s">
        <v>897</v>
      </c>
      <c r="E217" s="10" t="s">
        <v>9</v>
      </c>
      <c r="F217" s="11">
        <v>150</v>
      </c>
      <c r="G217" s="12">
        <v>0</v>
      </c>
      <c r="H217" s="12">
        <v>150</v>
      </c>
      <c r="I217" s="12">
        <f t="shared" si="3"/>
        <v>0</v>
      </c>
      <c r="J217" s="13">
        <v>0</v>
      </c>
    </row>
    <row r="218" spans="1:10" x14ac:dyDescent="0.3">
      <c r="A218" s="2">
        <v>217</v>
      </c>
      <c r="B218" s="111">
        <v>42400</v>
      </c>
      <c r="C218" s="38" t="s">
        <v>233</v>
      </c>
      <c r="D218" s="3" t="s">
        <v>897</v>
      </c>
      <c r="E218" s="10" t="s">
        <v>13</v>
      </c>
      <c r="F218" s="11">
        <v>3</v>
      </c>
      <c r="G218" s="12">
        <v>0</v>
      </c>
      <c r="H218" s="12">
        <v>0</v>
      </c>
      <c r="I218" s="12">
        <f t="shared" si="3"/>
        <v>3</v>
      </c>
      <c r="J218" s="13">
        <v>128535.00000000001</v>
      </c>
    </row>
    <row r="219" spans="1:10" x14ac:dyDescent="0.3">
      <c r="A219" s="8">
        <v>218</v>
      </c>
      <c r="B219" s="111">
        <v>42400</v>
      </c>
      <c r="C219" s="9" t="s">
        <v>234</v>
      </c>
      <c r="D219" s="3" t="s">
        <v>897</v>
      </c>
      <c r="E219" s="10" t="s">
        <v>9</v>
      </c>
      <c r="F219" s="11">
        <v>72300</v>
      </c>
      <c r="G219" s="12">
        <v>0</v>
      </c>
      <c r="H219" s="12">
        <v>72300</v>
      </c>
      <c r="I219" s="12">
        <f t="shared" si="3"/>
        <v>0</v>
      </c>
      <c r="J219" s="13">
        <v>0</v>
      </c>
    </row>
    <row r="220" spans="1:10" x14ac:dyDescent="0.3">
      <c r="A220" s="2">
        <v>219</v>
      </c>
      <c r="B220" s="111">
        <v>42400</v>
      </c>
      <c r="C220" s="16" t="s">
        <v>235</v>
      </c>
      <c r="D220" s="3" t="s">
        <v>897</v>
      </c>
      <c r="E220" s="23" t="s">
        <v>9</v>
      </c>
      <c r="F220" s="11">
        <v>72</v>
      </c>
      <c r="G220" s="12">
        <v>0</v>
      </c>
      <c r="H220" s="12">
        <v>30</v>
      </c>
      <c r="I220" s="12">
        <f t="shared" si="3"/>
        <v>42</v>
      </c>
      <c r="J220" s="13">
        <v>163455.6</v>
      </c>
    </row>
    <row r="221" spans="1:10" x14ac:dyDescent="0.3">
      <c r="A221" s="8">
        <v>220</v>
      </c>
      <c r="B221" s="111">
        <v>42400</v>
      </c>
      <c r="C221" s="9" t="s">
        <v>236</v>
      </c>
      <c r="D221" s="3" t="s">
        <v>897</v>
      </c>
      <c r="E221" s="23" t="s">
        <v>13</v>
      </c>
      <c r="F221" s="11">
        <v>200</v>
      </c>
      <c r="G221" s="12">
        <v>0</v>
      </c>
      <c r="H221" s="12">
        <v>30</v>
      </c>
      <c r="I221" s="12">
        <f t="shared" si="3"/>
        <v>170</v>
      </c>
      <c r="J221" s="13">
        <v>9985800</v>
      </c>
    </row>
    <row r="222" spans="1:10" x14ac:dyDescent="0.3">
      <c r="A222" s="2">
        <v>221</v>
      </c>
      <c r="B222" s="111">
        <v>42400</v>
      </c>
      <c r="C222" s="9" t="s">
        <v>237</v>
      </c>
      <c r="D222" s="3" t="s">
        <v>897</v>
      </c>
      <c r="E222" s="10" t="s">
        <v>13</v>
      </c>
      <c r="F222" s="11">
        <v>490</v>
      </c>
      <c r="G222" s="12">
        <v>4000</v>
      </c>
      <c r="H222" s="12">
        <v>2190</v>
      </c>
      <c r="I222" s="12">
        <f t="shared" si="3"/>
        <v>2300</v>
      </c>
      <c r="J222" s="13">
        <v>35976600</v>
      </c>
    </row>
    <row r="223" spans="1:10" x14ac:dyDescent="0.3">
      <c r="A223" s="8">
        <v>222</v>
      </c>
      <c r="B223" s="111">
        <v>42400</v>
      </c>
      <c r="C223" s="9" t="s">
        <v>238</v>
      </c>
      <c r="D223" s="3" t="s">
        <v>897</v>
      </c>
      <c r="E223" s="10" t="s">
        <v>83</v>
      </c>
      <c r="F223" s="11">
        <v>10</v>
      </c>
      <c r="G223" s="12">
        <v>0</v>
      </c>
      <c r="H223" s="12">
        <v>0</v>
      </c>
      <c r="I223" s="12">
        <f t="shared" si="3"/>
        <v>10</v>
      </c>
      <c r="J223" s="13">
        <v>64900.000000000007</v>
      </c>
    </row>
    <row r="224" spans="1:10" x14ac:dyDescent="0.3">
      <c r="A224" s="2">
        <v>223</v>
      </c>
      <c r="B224" s="111">
        <v>42400</v>
      </c>
      <c r="C224" s="9" t="s">
        <v>239</v>
      </c>
      <c r="D224" s="3" t="s">
        <v>897</v>
      </c>
      <c r="E224" s="10" t="s">
        <v>9</v>
      </c>
      <c r="F224" s="11">
        <v>78</v>
      </c>
      <c r="G224" s="12">
        <v>0</v>
      </c>
      <c r="H224" s="12">
        <v>0</v>
      </c>
      <c r="I224" s="12">
        <f t="shared" si="3"/>
        <v>78</v>
      </c>
      <c r="J224" s="13">
        <v>765765.00000000012</v>
      </c>
    </row>
    <row r="225" spans="1:10" x14ac:dyDescent="0.3">
      <c r="A225" s="8">
        <v>224</v>
      </c>
      <c r="B225" s="111">
        <v>42400</v>
      </c>
      <c r="C225" s="9" t="s">
        <v>240</v>
      </c>
      <c r="D225" s="3" t="s">
        <v>897</v>
      </c>
      <c r="E225" s="10" t="s">
        <v>33</v>
      </c>
      <c r="F225" s="11">
        <v>2</v>
      </c>
      <c r="G225" s="12">
        <v>0</v>
      </c>
      <c r="H225" s="12">
        <v>0</v>
      </c>
      <c r="I225" s="12">
        <f t="shared" si="3"/>
        <v>2</v>
      </c>
      <c r="J225" s="13">
        <v>148500</v>
      </c>
    </row>
    <row r="226" spans="1:10" x14ac:dyDescent="0.3">
      <c r="A226" s="2">
        <v>225</v>
      </c>
      <c r="B226" s="111">
        <v>42400</v>
      </c>
      <c r="C226" s="9" t="s">
        <v>241</v>
      </c>
      <c r="D226" s="3" t="s">
        <v>897</v>
      </c>
      <c r="E226" s="10" t="s">
        <v>9</v>
      </c>
      <c r="F226" s="11">
        <v>12</v>
      </c>
      <c r="G226" s="12">
        <v>0</v>
      </c>
      <c r="H226" s="12">
        <v>12</v>
      </c>
      <c r="I226" s="12">
        <f t="shared" si="3"/>
        <v>0</v>
      </c>
      <c r="J226" s="13">
        <v>0</v>
      </c>
    </row>
    <row r="227" spans="1:10" x14ac:dyDescent="0.3">
      <c r="A227" s="8">
        <v>226</v>
      </c>
      <c r="B227" s="111">
        <v>42400</v>
      </c>
      <c r="C227" s="9" t="s">
        <v>242</v>
      </c>
      <c r="D227" s="3" t="s">
        <v>897</v>
      </c>
      <c r="E227" s="10" t="s">
        <v>9</v>
      </c>
      <c r="F227" s="11">
        <v>1720</v>
      </c>
      <c r="G227" s="12">
        <v>0</v>
      </c>
      <c r="H227" s="12">
        <v>1720</v>
      </c>
      <c r="I227" s="12">
        <f t="shared" si="3"/>
        <v>0</v>
      </c>
      <c r="J227" s="13">
        <v>0</v>
      </c>
    </row>
    <row r="228" spans="1:10" x14ac:dyDescent="0.3">
      <c r="A228" s="2">
        <v>227</v>
      </c>
      <c r="B228" s="111">
        <v>42400</v>
      </c>
      <c r="C228" s="9" t="s">
        <v>243</v>
      </c>
      <c r="D228" s="3" t="s">
        <v>897</v>
      </c>
      <c r="E228" s="10" t="s">
        <v>13</v>
      </c>
      <c r="F228" s="11">
        <v>7200</v>
      </c>
      <c r="G228" s="12">
        <v>0</v>
      </c>
      <c r="H228" s="12">
        <v>4500</v>
      </c>
      <c r="I228" s="12">
        <f t="shared" si="3"/>
        <v>2700</v>
      </c>
      <c r="J228" s="13">
        <v>4939110</v>
      </c>
    </row>
    <row r="229" spans="1:10" x14ac:dyDescent="0.3">
      <c r="A229" s="8">
        <v>228</v>
      </c>
      <c r="B229" s="111">
        <v>42400</v>
      </c>
      <c r="C229" s="9" t="s">
        <v>244</v>
      </c>
      <c r="D229" s="3" t="s">
        <v>897</v>
      </c>
      <c r="E229" s="10" t="s">
        <v>9</v>
      </c>
      <c r="F229" s="11">
        <v>22550</v>
      </c>
      <c r="G229" s="12">
        <v>0</v>
      </c>
      <c r="H229" s="12">
        <v>13950</v>
      </c>
      <c r="I229" s="12">
        <f t="shared" si="3"/>
        <v>8600</v>
      </c>
      <c r="J229" s="13">
        <v>728420.00000000012</v>
      </c>
    </row>
    <row r="230" spans="1:10" x14ac:dyDescent="0.3">
      <c r="A230" s="2">
        <v>229</v>
      </c>
      <c r="B230" s="111">
        <v>42400</v>
      </c>
      <c r="C230" s="9" t="s">
        <v>245</v>
      </c>
      <c r="D230" s="3" t="s">
        <v>897</v>
      </c>
      <c r="E230" s="10" t="s">
        <v>9</v>
      </c>
      <c r="F230" s="11">
        <v>4120</v>
      </c>
      <c r="G230" s="12">
        <v>0</v>
      </c>
      <c r="H230" s="12">
        <v>340</v>
      </c>
      <c r="I230" s="12">
        <f t="shared" si="3"/>
        <v>3780</v>
      </c>
      <c r="J230" s="13">
        <v>24948000.000000004</v>
      </c>
    </row>
    <row r="231" spans="1:10" x14ac:dyDescent="0.3">
      <c r="A231" s="8">
        <v>230</v>
      </c>
      <c r="B231" s="111">
        <v>42400</v>
      </c>
      <c r="C231" s="9" t="s">
        <v>246</v>
      </c>
      <c r="D231" s="3" t="s">
        <v>897</v>
      </c>
      <c r="E231" s="10" t="s">
        <v>9</v>
      </c>
      <c r="F231" s="11">
        <v>1590</v>
      </c>
      <c r="G231" s="12">
        <v>0</v>
      </c>
      <c r="H231" s="12">
        <v>60</v>
      </c>
      <c r="I231" s="12">
        <f t="shared" si="3"/>
        <v>1530</v>
      </c>
      <c r="J231" s="13">
        <v>4340608.4700000007</v>
      </c>
    </row>
    <row r="232" spans="1:10" x14ac:dyDescent="0.3">
      <c r="A232" s="2">
        <v>231</v>
      </c>
      <c r="B232" s="111">
        <v>42400</v>
      </c>
      <c r="C232" s="16" t="s">
        <v>247</v>
      </c>
      <c r="D232" s="3" t="s">
        <v>897</v>
      </c>
      <c r="E232" s="10" t="s">
        <v>13</v>
      </c>
      <c r="F232" s="11">
        <v>50</v>
      </c>
      <c r="G232" s="12">
        <v>0</v>
      </c>
      <c r="H232" s="12">
        <v>0</v>
      </c>
      <c r="I232" s="12">
        <f t="shared" si="3"/>
        <v>50</v>
      </c>
      <c r="J232" s="13">
        <v>5445000</v>
      </c>
    </row>
    <row r="233" spans="1:10" x14ac:dyDescent="0.3">
      <c r="A233" s="8">
        <v>232</v>
      </c>
      <c r="B233" s="111">
        <v>42400</v>
      </c>
      <c r="C233" s="9" t="s">
        <v>248</v>
      </c>
      <c r="D233" s="3" t="s">
        <v>897</v>
      </c>
      <c r="E233" s="10" t="s">
        <v>13</v>
      </c>
      <c r="F233" s="11">
        <v>1010</v>
      </c>
      <c r="G233" s="12">
        <v>0</v>
      </c>
      <c r="H233" s="12">
        <v>640</v>
      </c>
      <c r="I233" s="12">
        <f t="shared" si="3"/>
        <v>370</v>
      </c>
      <c r="J233" s="13">
        <v>26640185.000000004</v>
      </c>
    </row>
    <row r="234" spans="1:10" x14ac:dyDescent="0.3">
      <c r="A234" s="2">
        <v>233</v>
      </c>
      <c r="B234" s="111">
        <v>42400</v>
      </c>
      <c r="C234" s="9" t="s">
        <v>249</v>
      </c>
      <c r="D234" s="3" t="s">
        <v>897</v>
      </c>
      <c r="E234" s="10" t="s">
        <v>9</v>
      </c>
      <c r="F234" s="11">
        <v>3340</v>
      </c>
      <c r="G234" s="12">
        <v>0</v>
      </c>
      <c r="H234" s="12">
        <v>740</v>
      </c>
      <c r="I234" s="12">
        <f t="shared" si="3"/>
        <v>2600</v>
      </c>
      <c r="J234" s="13">
        <v>752180.00000000012</v>
      </c>
    </row>
    <row r="235" spans="1:10" x14ac:dyDescent="0.3">
      <c r="A235" s="8">
        <v>234</v>
      </c>
      <c r="B235" s="111">
        <v>42400</v>
      </c>
      <c r="C235" s="9" t="s">
        <v>250</v>
      </c>
      <c r="D235" s="3" t="s">
        <v>897</v>
      </c>
      <c r="E235" s="10" t="s">
        <v>9</v>
      </c>
      <c r="F235" s="11">
        <v>2000</v>
      </c>
      <c r="G235" s="12">
        <v>0</v>
      </c>
      <c r="H235" s="12">
        <v>0</v>
      </c>
      <c r="I235" s="12">
        <f t="shared" si="3"/>
        <v>2000</v>
      </c>
      <c r="J235" s="13">
        <v>1357994</v>
      </c>
    </row>
    <row r="236" spans="1:10" x14ac:dyDescent="0.3">
      <c r="A236" s="2">
        <v>235</v>
      </c>
      <c r="B236" s="111">
        <v>42400</v>
      </c>
      <c r="C236" s="15" t="s">
        <v>251</v>
      </c>
      <c r="D236" s="3" t="s">
        <v>897</v>
      </c>
      <c r="E236" s="10" t="s">
        <v>13</v>
      </c>
      <c r="F236" s="11">
        <v>559</v>
      </c>
      <c r="G236" s="12">
        <v>0</v>
      </c>
      <c r="H236" s="12">
        <v>70</v>
      </c>
      <c r="I236" s="12">
        <f t="shared" si="3"/>
        <v>489</v>
      </c>
      <c r="J236" s="13">
        <v>455601300.00000006</v>
      </c>
    </row>
    <row r="237" spans="1:10" x14ac:dyDescent="0.3">
      <c r="A237" s="8">
        <v>236</v>
      </c>
      <c r="B237" s="111">
        <v>42400</v>
      </c>
      <c r="C237" s="15" t="s">
        <v>252</v>
      </c>
      <c r="D237" s="3" t="s">
        <v>897</v>
      </c>
      <c r="E237" s="10" t="s">
        <v>13</v>
      </c>
      <c r="F237" s="11">
        <v>980</v>
      </c>
      <c r="G237" s="12">
        <v>0</v>
      </c>
      <c r="H237" s="12">
        <v>160</v>
      </c>
      <c r="I237" s="12">
        <f t="shared" si="3"/>
        <v>820</v>
      </c>
      <c r="J237" s="13">
        <v>157850000</v>
      </c>
    </row>
    <row r="238" spans="1:10" x14ac:dyDescent="0.3">
      <c r="A238" s="2">
        <v>237</v>
      </c>
      <c r="B238" s="111">
        <v>42400</v>
      </c>
      <c r="C238" s="9" t="s">
        <v>253</v>
      </c>
      <c r="D238" s="3" t="s">
        <v>897</v>
      </c>
      <c r="E238" s="10" t="s">
        <v>13</v>
      </c>
      <c r="F238" s="11">
        <v>2630</v>
      </c>
      <c r="G238" s="12">
        <v>3000</v>
      </c>
      <c r="H238" s="12">
        <v>2365</v>
      </c>
      <c r="I238" s="12">
        <f t="shared" si="3"/>
        <v>3265</v>
      </c>
      <c r="J238" s="13">
        <v>11097735</v>
      </c>
    </row>
    <row r="239" spans="1:10" x14ac:dyDescent="0.3">
      <c r="A239" s="8">
        <v>238</v>
      </c>
      <c r="B239" s="111">
        <v>42400</v>
      </c>
      <c r="C239" s="14" t="s">
        <v>254</v>
      </c>
      <c r="D239" s="3" t="s">
        <v>897</v>
      </c>
      <c r="E239" s="10" t="s">
        <v>9</v>
      </c>
      <c r="F239" s="11">
        <v>3500</v>
      </c>
      <c r="G239" s="12">
        <v>0</v>
      </c>
      <c r="H239" s="12">
        <v>1500</v>
      </c>
      <c r="I239" s="12">
        <f t="shared" si="3"/>
        <v>2000</v>
      </c>
      <c r="J239" s="13">
        <v>7911992.0000000009</v>
      </c>
    </row>
    <row r="240" spans="1:10" x14ac:dyDescent="0.3">
      <c r="A240" s="2">
        <v>239</v>
      </c>
      <c r="B240" s="111">
        <v>42400</v>
      </c>
      <c r="C240" s="9" t="s">
        <v>255</v>
      </c>
      <c r="D240" s="3" t="s">
        <v>897</v>
      </c>
      <c r="E240" s="10" t="s">
        <v>9</v>
      </c>
      <c r="F240" s="11">
        <v>10270</v>
      </c>
      <c r="G240" s="12">
        <v>0</v>
      </c>
      <c r="H240" s="12">
        <v>0</v>
      </c>
      <c r="I240" s="12">
        <f t="shared" si="3"/>
        <v>10270</v>
      </c>
      <c r="J240" s="13">
        <v>576147</v>
      </c>
    </row>
    <row r="241" spans="1:10" x14ac:dyDescent="0.3">
      <c r="A241" s="8">
        <v>240</v>
      </c>
      <c r="B241" s="111">
        <v>42400</v>
      </c>
      <c r="C241" s="32" t="s">
        <v>256</v>
      </c>
      <c r="D241" s="3" t="s">
        <v>897</v>
      </c>
      <c r="E241" s="10" t="s">
        <v>9</v>
      </c>
      <c r="F241" s="12">
        <v>3550</v>
      </c>
      <c r="G241" s="12">
        <v>0</v>
      </c>
      <c r="H241" s="12">
        <v>150</v>
      </c>
      <c r="I241" s="12">
        <f t="shared" si="3"/>
        <v>3400</v>
      </c>
      <c r="J241" s="13">
        <v>901003.4</v>
      </c>
    </row>
    <row r="242" spans="1:10" x14ac:dyDescent="0.3">
      <c r="A242" s="2">
        <v>241</v>
      </c>
      <c r="B242" s="111">
        <v>42400</v>
      </c>
      <c r="C242" s="32" t="s">
        <v>257</v>
      </c>
      <c r="D242" s="3" t="s">
        <v>897</v>
      </c>
      <c r="E242" s="10" t="s">
        <v>9</v>
      </c>
      <c r="F242" s="12">
        <v>600</v>
      </c>
      <c r="G242" s="12">
        <v>0</v>
      </c>
      <c r="H242" s="12">
        <v>350</v>
      </c>
      <c r="I242" s="12">
        <f t="shared" si="3"/>
        <v>250</v>
      </c>
      <c r="J242" s="13">
        <v>108999.00000000001</v>
      </c>
    </row>
    <row r="243" spans="1:10" x14ac:dyDescent="0.3">
      <c r="A243" s="8">
        <v>242</v>
      </c>
      <c r="B243" s="111">
        <v>42400</v>
      </c>
      <c r="C243" s="9" t="s">
        <v>258</v>
      </c>
      <c r="D243" s="3" t="s">
        <v>897</v>
      </c>
      <c r="E243" s="10" t="s">
        <v>9</v>
      </c>
      <c r="F243" s="11">
        <v>800</v>
      </c>
      <c r="G243" s="12">
        <v>0</v>
      </c>
      <c r="H243" s="12">
        <v>100</v>
      </c>
      <c r="I243" s="12">
        <f t="shared" si="3"/>
        <v>700</v>
      </c>
      <c r="J243" s="13">
        <v>282797.90000000002</v>
      </c>
    </row>
    <row r="244" spans="1:10" x14ac:dyDescent="0.3">
      <c r="A244" s="2">
        <v>243</v>
      </c>
      <c r="B244" s="111">
        <v>42400</v>
      </c>
      <c r="C244" s="9" t="s">
        <v>259</v>
      </c>
      <c r="D244" s="3" t="s">
        <v>897</v>
      </c>
      <c r="E244" s="10" t="s">
        <v>9</v>
      </c>
      <c r="F244" s="11">
        <v>1000</v>
      </c>
      <c r="G244" s="12">
        <v>0</v>
      </c>
      <c r="H244" s="12">
        <v>0</v>
      </c>
      <c r="I244" s="12">
        <f t="shared" si="3"/>
        <v>1000</v>
      </c>
      <c r="J244" s="13">
        <v>430001.00000000006</v>
      </c>
    </row>
    <row r="245" spans="1:10" x14ac:dyDescent="0.3">
      <c r="A245" s="8">
        <v>244</v>
      </c>
      <c r="B245" s="111">
        <v>42400</v>
      </c>
      <c r="C245" s="28" t="s">
        <v>260</v>
      </c>
      <c r="D245" s="3" t="s">
        <v>897</v>
      </c>
      <c r="E245" s="10" t="s">
        <v>9</v>
      </c>
      <c r="F245" s="11">
        <v>100</v>
      </c>
      <c r="G245" s="12">
        <v>0</v>
      </c>
      <c r="H245" s="12">
        <v>100</v>
      </c>
      <c r="I245" s="12">
        <f t="shared" si="3"/>
        <v>0</v>
      </c>
      <c r="J245" s="13">
        <v>0</v>
      </c>
    </row>
    <row r="246" spans="1:10" x14ac:dyDescent="0.3">
      <c r="A246" s="2">
        <v>245</v>
      </c>
      <c r="B246" s="111">
        <v>42400</v>
      </c>
      <c r="C246" s="39" t="s">
        <v>261</v>
      </c>
      <c r="D246" s="3" t="s">
        <v>897</v>
      </c>
      <c r="E246" s="10" t="s">
        <v>9</v>
      </c>
      <c r="F246" s="22">
        <v>4440</v>
      </c>
      <c r="G246" s="12">
        <v>6120</v>
      </c>
      <c r="H246" s="12">
        <v>10560</v>
      </c>
      <c r="I246" s="12">
        <f t="shared" si="3"/>
        <v>0</v>
      </c>
      <c r="J246" s="13">
        <v>0</v>
      </c>
    </row>
    <row r="247" spans="1:10" x14ac:dyDescent="0.3">
      <c r="A247" s="8">
        <v>246</v>
      </c>
      <c r="B247" s="111">
        <v>42400</v>
      </c>
      <c r="C247" s="9" t="s">
        <v>262</v>
      </c>
      <c r="D247" s="3" t="s">
        <v>897</v>
      </c>
      <c r="E247" s="10" t="s">
        <v>9</v>
      </c>
      <c r="F247" s="11">
        <v>2850</v>
      </c>
      <c r="G247" s="12">
        <v>0</v>
      </c>
      <c r="H247" s="12">
        <v>0</v>
      </c>
      <c r="I247" s="12">
        <f t="shared" si="3"/>
        <v>2850</v>
      </c>
      <c r="J247" s="13">
        <v>883505.70000000007</v>
      </c>
    </row>
    <row r="248" spans="1:10" x14ac:dyDescent="0.3">
      <c r="A248" s="2">
        <v>247</v>
      </c>
      <c r="B248" s="111">
        <v>42400</v>
      </c>
      <c r="C248" s="9" t="s">
        <v>263</v>
      </c>
      <c r="D248" s="3" t="s">
        <v>897</v>
      </c>
      <c r="E248" s="10" t="s">
        <v>9</v>
      </c>
      <c r="F248" s="11">
        <v>120</v>
      </c>
      <c r="G248" s="12">
        <v>0</v>
      </c>
      <c r="H248" s="12">
        <v>0</v>
      </c>
      <c r="I248" s="12">
        <f t="shared" si="3"/>
        <v>120</v>
      </c>
      <c r="J248" s="13">
        <v>235752.00000000003</v>
      </c>
    </row>
    <row r="249" spans="1:10" x14ac:dyDescent="0.3">
      <c r="A249" s="8">
        <v>248</v>
      </c>
      <c r="B249" s="111">
        <v>42400</v>
      </c>
      <c r="C249" s="15" t="s">
        <v>264</v>
      </c>
      <c r="D249" s="3" t="s">
        <v>897</v>
      </c>
      <c r="E249" s="10" t="s">
        <v>13</v>
      </c>
      <c r="F249" s="11">
        <v>844</v>
      </c>
      <c r="G249" s="12">
        <v>0</v>
      </c>
      <c r="H249" s="12">
        <v>340</v>
      </c>
      <c r="I249" s="12">
        <f t="shared" si="3"/>
        <v>504</v>
      </c>
      <c r="J249" s="13">
        <v>25451949.600000001</v>
      </c>
    </row>
    <row r="250" spans="1:10" x14ac:dyDescent="0.3">
      <c r="A250" s="2">
        <v>249</v>
      </c>
      <c r="B250" s="111">
        <v>42400</v>
      </c>
      <c r="C250" s="9" t="s">
        <v>265</v>
      </c>
      <c r="D250" s="3" t="s">
        <v>897</v>
      </c>
      <c r="E250" s="10" t="s">
        <v>9</v>
      </c>
      <c r="F250" s="11">
        <v>18000</v>
      </c>
      <c r="G250" s="12">
        <v>0</v>
      </c>
      <c r="H250" s="12">
        <v>0</v>
      </c>
      <c r="I250" s="12">
        <f t="shared" si="3"/>
        <v>18000</v>
      </c>
      <c r="J250" s="13">
        <v>495000.00000000006</v>
      </c>
    </row>
    <row r="251" spans="1:10" x14ac:dyDescent="0.3">
      <c r="A251" s="8">
        <v>250</v>
      </c>
      <c r="B251" s="111">
        <v>42400</v>
      </c>
      <c r="C251" s="16" t="s">
        <v>266</v>
      </c>
      <c r="D251" s="3" t="s">
        <v>897</v>
      </c>
      <c r="E251" s="10" t="s">
        <v>13</v>
      </c>
      <c r="F251" s="11">
        <v>82</v>
      </c>
      <c r="G251" s="12">
        <v>0</v>
      </c>
      <c r="H251" s="12">
        <v>80</v>
      </c>
      <c r="I251" s="12">
        <f t="shared" si="3"/>
        <v>2</v>
      </c>
      <c r="J251" s="13">
        <v>243067.00000000003</v>
      </c>
    </row>
    <row r="252" spans="1:10" x14ac:dyDescent="0.3">
      <c r="A252" s="2">
        <v>251</v>
      </c>
      <c r="B252" s="111">
        <v>42400</v>
      </c>
      <c r="C252" s="9" t="s">
        <v>267</v>
      </c>
      <c r="D252" s="3" t="s">
        <v>897</v>
      </c>
      <c r="E252" s="10" t="s">
        <v>9</v>
      </c>
      <c r="F252" s="11">
        <v>40</v>
      </c>
      <c r="G252" s="12">
        <v>0</v>
      </c>
      <c r="H252" s="12">
        <v>0</v>
      </c>
      <c r="I252" s="12">
        <f t="shared" si="3"/>
        <v>40</v>
      </c>
      <c r="J252" s="13">
        <v>246400.00000000003</v>
      </c>
    </row>
    <row r="253" spans="1:10" x14ac:dyDescent="0.3">
      <c r="A253" s="8">
        <v>252</v>
      </c>
      <c r="B253" s="111">
        <v>42400</v>
      </c>
      <c r="C253" s="9" t="s">
        <v>268</v>
      </c>
      <c r="D253" s="3" t="s">
        <v>897</v>
      </c>
      <c r="E253" s="10" t="s">
        <v>9</v>
      </c>
      <c r="F253" s="11">
        <v>20</v>
      </c>
      <c r="G253" s="12">
        <v>0</v>
      </c>
      <c r="H253" s="12">
        <v>0</v>
      </c>
      <c r="I253" s="12">
        <f t="shared" si="3"/>
        <v>20</v>
      </c>
      <c r="J253" s="13">
        <v>47520.000000000007</v>
      </c>
    </row>
    <row r="254" spans="1:10" x14ac:dyDescent="0.3">
      <c r="A254" s="2">
        <v>253</v>
      </c>
      <c r="B254" s="111">
        <v>42400</v>
      </c>
      <c r="C254" s="17" t="s">
        <v>269</v>
      </c>
      <c r="D254" s="3" t="s">
        <v>897</v>
      </c>
      <c r="E254" s="10" t="s">
        <v>13</v>
      </c>
      <c r="F254" s="19">
        <v>70</v>
      </c>
      <c r="G254" s="12">
        <v>0</v>
      </c>
      <c r="H254" s="12">
        <v>70</v>
      </c>
      <c r="I254" s="12">
        <f t="shared" si="3"/>
        <v>0</v>
      </c>
      <c r="J254" s="13">
        <v>0</v>
      </c>
    </row>
    <row r="255" spans="1:10" x14ac:dyDescent="0.3">
      <c r="A255" s="8">
        <v>254</v>
      </c>
      <c r="B255" s="111">
        <v>42400</v>
      </c>
      <c r="C255" s="17" t="s">
        <v>270</v>
      </c>
      <c r="D255" s="3" t="s">
        <v>897</v>
      </c>
      <c r="E255" s="10" t="s">
        <v>13</v>
      </c>
      <c r="F255" s="19">
        <v>0</v>
      </c>
      <c r="G255" s="12">
        <v>25</v>
      </c>
      <c r="H255" s="12">
        <v>5</v>
      </c>
      <c r="I255" s="12">
        <f t="shared" si="3"/>
        <v>20</v>
      </c>
      <c r="J255" s="13">
        <v>1666659.9400000002</v>
      </c>
    </row>
    <row r="256" spans="1:10" x14ac:dyDescent="0.3">
      <c r="A256" s="2">
        <v>255</v>
      </c>
      <c r="B256" s="111">
        <v>42400</v>
      </c>
      <c r="C256" s="9" t="s">
        <v>271</v>
      </c>
      <c r="D256" s="3" t="s">
        <v>897</v>
      </c>
      <c r="E256" s="10" t="s">
        <v>9</v>
      </c>
      <c r="F256" s="11">
        <v>4600</v>
      </c>
      <c r="G256" s="12">
        <v>0</v>
      </c>
      <c r="H256" s="12">
        <v>2300</v>
      </c>
      <c r="I256" s="12">
        <f t="shared" si="3"/>
        <v>2300</v>
      </c>
      <c r="J256" s="13">
        <v>220110.00000000003</v>
      </c>
    </row>
    <row r="257" spans="1:10" x14ac:dyDescent="0.3">
      <c r="A257" s="8">
        <v>256</v>
      </c>
      <c r="B257" s="111">
        <v>42400</v>
      </c>
      <c r="C257" s="9" t="s">
        <v>272</v>
      </c>
      <c r="D257" s="3" t="s">
        <v>897</v>
      </c>
      <c r="E257" s="10" t="s">
        <v>9</v>
      </c>
      <c r="F257" s="11">
        <v>4300</v>
      </c>
      <c r="G257" s="12">
        <v>0</v>
      </c>
      <c r="H257" s="12">
        <v>600</v>
      </c>
      <c r="I257" s="12">
        <f t="shared" si="3"/>
        <v>3700</v>
      </c>
      <c r="J257" s="13">
        <v>219780.00000000003</v>
      </c>
    </row>
    <row r="258" spans="1:10" x14ac:dyDescent="0.3">
      <c r="A258" s="2">
        <v>257</v>
      </c>
      <c r="B258" s="111">
        <v>42400</v>
      </c>
      <c r="C258" s="9" t="s">
        <v>273</v>
      </c>
      <c r="D258" s="3" t="s">
        <v>897</v>
      </c>
      <c r="E258" s="10" t="s">
        <v>9</v>
      </c>
      <c r="F258" s="11">
        <v>10600</v>
      </c>
      <c r="G258" s="12">
        <v>0</v>
      </c>
      <c r="H258" s="12">
        <v>1100</v>
      </c>
      <c r="I258" s="12">
        <f t="shared" ref="I258:I321" si="4">F258+G258-H258</f>
        <v>9500</v>
      </c>
      <c r="J258" s="13">
        <v>658350</v>
      </c>
    </row>
    <row r="259" spans="1:10" x14ac:dyDescent="0.3">
      <c r="A259" s="8">
        <v>258</v>
      </c>
      <c r="B259" s="111">
        <v>42400</v>
      </c>
      <c r="C259" s="9" t="s">
        <v>274</v>
      </c>
      <c r="D259" s="3" t="s">
        <v>897</v>
      </c>
      <c r="E259" s="10" t="s">
        <v>9</v>
      </c>
      <c r="F259" s="11">
        <v>2436</v>
      </c>
      <c r="G259" s="12">
        <v>0</v>
      </c>
      <c r="H259" s="12">
        <v>308</v>
      </c>
      <c r="I259" s="12">
        <f t="shared" si="4"/>
        <v>2128</v>
      </c>
      <c r="J259" s="13">
        <v>12343038.4</v>
      </c>
    </row>
    <row r="260" spans="1:10" x14ac:dyDescent="0.3">
      <c r="A260" s="2">
        <v>259</v>
      </c>
      <c r="B260" s="111">
        <v>42400</v>
      </c>
      <c r="C260" s="9" t="s">
        <v>275</v>
      </c>
      <c r="D260" s="3" t="s">
        <v>897</v>
      </c>
      <c r="E260" s="10" t="s">
        <v>9</v>
      </c>
      <c r="F260" s="11">
        <v>570</v>
      </c>
      <c r="G260" s="12">
        <v>0</v>
      </c>
      <c r="H260" s="12">
        <v>570</v>
      </c>
      <c r="I260" s="12">
        <f t="shared" si="4"/>
        <v>0</v>
      </c>
      <c r="J260" s="13">
        <v>0</v>
      </c>
    </row>
    <row r="261" spans="1:10" x14ac:dyDescent="0.3">
      <c r="A261" s="8">
        <v>260</v>
      </c>
      <c r="B261" s="111">
        <v>42400</v>
      </c>
      <c r="C261" s="9" t="s">
        <v>276</v>
      </c>
      <c r="D261" s="3" t="s">
        <v>897</v>
      </c>
      <c r="E261" s="10" t="s">
        <v>9</v>
      </c>
      <c r="F261" s="11">
        <v>2700</v>
      </c>
      <c r="G261" s="12">
        <v>0</v>
      </c>
      <c r="H261" s="12">
        <v>500</v>
      </c>
      <c r="I261" s="12">
        <f t="shared" si="4"/>
        <v>2200</v>
      </c>
      <c r="J261" s="13">
        <v>79860</v>
      </c>
    </row>
    <row r="262" spans="1:10" x14ac:dyDescent="0.3">
      <c r="A262" s="2">
        <v>261</v>
      </c>
      <c r="B262" s="111">
        <v>42400</v>
      </c>
      <c r="C262" s="9" t="s">
        <v>277</v>
      </c>
      <c r="D262" s="3" t="s">
        <v>897</v>
      </c>
      <c r="E262" s="10" t="s">
        <v>13</v>
      </c>
      <c r="F262" s="11">
        <v>1</v>
      </c>
      <c r="G262" s="12">
        <v>0</v>
      </c>
      <c r="H262" s="12">
        <v>1</v>
      </c>
      <c r="I262" s="12">
        <f t="shared" si="4"/>
        <v>0</v>
      </c>
      <c r="J262" s="13">
        <v>0</v>
      </c>
    </row>
    <row r="263" spans="1:10" x14ac:dyDescent="0.3">
      <c r="A263" s="8">
        <v>262</v>
      </c>
      <c r="B263" s="111">
        <v>42400</v>
      </c>
      <c r="C263" s="17" t="s">
        <v>278</v>
      </c>
      <c r="D263" s="3" t="s">
        <v>897</v>
      </c>
      <c r="E263" s="10" t="s">
        <v>13</v>
      </c>
      <c r="F263" s="19">
        <v>287</v>
      </c>
      <c r="G263" s="12">
        <v>200</v>
      </c>
      <c r="H263" s="12">
        <v>120</v>
      </c>
      <c r="I263" s="12">
        <f t="shared" si="4"/>
        <v>367</v>
      </c>
      <c r="J263" s="13">
        <v>46976146.800000004</v>
      </c>
    </row>
    <row r="264" spans="1:10" x14ac:dyDescent="0.3">
      <c r="A264" s="2">
        <v>263</v>
      </c>
      <c r="B264" s="111">
        <v>42400</v>
      </c>
      <c r="C264" s="9" t="s">
        <v>279</v>
      </c>
      <c r="D264" s="3" t="s">
        <v>897</v>
      </c>
      <c r="E264" s="10" t="s">
        <v>9</v>
      </c>
      <c r="F264" s="11">
        <v>30</v>
      </c>
      <c r="G264" s="12">
        <v>0</v>
      </c>
      <c r="H264" s="12">
        <v>0</v>
      </c>
      <c r="I264" s="12">
        <f t="shared" si="4"/>
        <v>30</v>
      </c>
      <c r="J264" s="13">
        <v>79662</v>
      </c>
    </row>
    <row r="265" spans="1:10" x14ac:dyDescent="0.3">
      <c r="A265" s="8">
        <v>264</v>
      </c>
      <c r="B265" s="111">
        <v>42400</v>
      </c>
      <c r="C265" s="9" t="s">
        <v>280</v>
      </c>
      <c r="D265" s="3" t="s">
        <v>897</v>
      </c>
      <c r="E265" s="10" t="s">
        <v>13</v>
      </c>
      <c r="F265" s="11">
        <v>10</v>
      </c>
      <c r="G265" s="12">
        <v>0</v>
      </c>
      <c r="H265" s="12">
        <v>10</v>
      </c>
      <c r="I265" s="12">
        <f t="shared" si="4"/>
        <v>0</v>
      </c>
      <c r="J265" s="13">
        <v>0</v>
      </c>
    </row>
    <row r="266" spans="1:10" x14ac:dyDescent="0.3">
      <c r="A266" s="2">
        <v>265</v>
      </c>
      <c r="B266" s="111">
        <v>42400</v>
      </c>
      <c r="C266" s="9" t="s">
        <v>281</v>
      </c>
      <c r="D266" s="3" t="s">
        <v>897</v>
      </c>
      <c r="E266" s="10" t="s">
        <v>9</v>
      </c>
      <c r="F266" s="11">
        <v>390</v>
      </c>
      <c r="G266" s="12">
        <v>0</v>
      </c>
      <c r="H266" s="12">
        <v>390</v>
      </c>
      <c r="I266" s="12">
        <f t="shared" si="4"/>
        <v>0</v>
      </c>
      <c r="J266" s="13">
        <v>0</v>
      </c>
    </row>
    <row r="267" spans="1:10" x14ac:dyDescent="0.3">
      <c r="A267" s="8">
        <v>266</v>
      </c>
      <c r="B267" s="111">
        <v>42400</v>
      </c>
      <c r="C267" s="9" t="s">
        <v>282</v>
      </c>
      <c r="D267" s="3" t="s">
        <v>897</v>
      </c>
      <c r="E267" s="10" t="s">
        <v>9</v>
      </c>
      <c r="F267" s="11">
        <v>300</v>
      </c>
      <c r="G267" s="12">
        <v>0</v>
      </c>
      <c r="H267" s="12">
        <v>300</v>
      </c>
      <c r="I267" s="12">
        <f t="shared" si="4"/>
        <v>0</v>
      </c>
      <c r="J267" s="13">
        <v>0</v>
      </c>
    </row>
    <row r="268" spans="1:10" x14ac:dyDescent="0.3">
      <c r="A268" s="2">
        <v>267</v>
      </c>
      <c r="B268" s="111">
        <v>42400</v>
      </c>
      <c r="C268" s="9" t="s">
        <v>283</v>
      </c>
      <c r="D268" s="3" t="s">
        <v>897</v>
      </c>
      <c r="E268" s="10" t="s">
        <v>13</v>
      </c>
      <c r="F268" s="11">
        <v>58</v>
      </c>
      <c r="G268" s="12">
        <v>0</v>
      </c>
      <c r="H268" s="12">
        <v>34</v>
      </c>
      <c r="I268" s="12">
        <f t="shared" si="4"/>
        <v>24</v>
      </c>
      <c r="J268" s="13">
        <v>235296407.80800006</v>
      </c>
    </row>
    <row r="269" spans="1:10" x14ac:dyDescent="0.3">
      <c r="A269" s="8">
        <v>268</v>
      </c>
      <c r="B269" s="111">
        <v>42400</v>
      </c>
      <c r="C269" s="9" t="s">
        <v>284</v>
      </c>
      <c r="D269" s="3" t="s">
        <v>897</v>
      </c>
      <c r="E269" s="10" t="s">
        <v>9</v>
      </c>
      <c r="F269" s="11">
        <v>52000</v>
      </c>
      <c r="G269" s="12">
        <v>0</v>
      </c>
      <c r="H269" s="12">
        <v>4000</v>
      </c>
      <c r="I269" s="12">
        <f t="shared" si="4"/>
        <v>48000</v>
      </c>
      <c r="J269" s="13">
        <v>12883200.000000002</v>
      </c>
    </row>
    <row r="270" spans="1:10" x14ac:dyDescent="0.3">
      <c r="A270" s="2">
        <v>269</v>
      </c>
      <c r="B270" s="111">
        <v>42400</v>
      </c>
      <c r="C270" s="9" t="s">
        <v>285</v>
      </c>
      <c r="D270" s="3" t="s">
        <v>897</v>
      </c>
      <c r="E270" s="10" t="s">
        <v>13</v>
      </c>
      <c r="F270" s="11">
        <v>2</v>
      </c>
      <c r="G270" s="12">
        <v>0</v>
      </c>
      <c r="H270" s="12">
        <v>2</v>
      </c>
      <c r="I270" s="12">
        <f t="shared" si="4"/>
        <v>0</v>
      </c>
      <c r="J270" s="13">
        <v>0</v>
      </c>
    </row>
    <row r="271" spans="1:10" x14ac:dyDescent="0.3">
      <c r="A271" s="8">
        <v>270</v>
      </c>
      <c r="B271" s="111">
        <v>42400</v>
      </c>
      <c r="C271" s="15" t="s">
        <v>286</v>
      </c>
      <c r="D271" s="3" t="s">
        <v>897</v>
      </c>
      <c r="E271" s="35" t="s">
        <v>13</v>
      </c>
      <c r="F271" s="11">
        <v>46</v>
      </c>
      <c r="G271" s="12">
        <v>150</v>
      </c>
      <c r="H271" s="12">
        <v>96</v>
      </c>
      <c r="I271" s="12">
        <f t="shared" si="4"/>
        <v>100</v>
      </c>
      <c r="J271" s="13">
        <v>132916300.00000001</v>
      </c>
    </row>
    <row r="272" spans="1:10" x14ac:dyDescent="0.3">
      <c r="A272" s="2">
        <v>271</v>
      </c>
      <c r="B272" s="111">
        <v>42400</v>
      </c>
      <c r="C272" s="17" t="s">
        <v>287</v>
      </c>
      <c r="D272" s="3" t="s">
        <v>897</v>
      </c>
      <c r="E272" s="35" t="s">
        <v>13</v>
      </c>
      <c r="F272" s="19">
        <v>150</v>
      </c>
      <c r="G272" s="12">
        <v>0</v>
      </c>
      <c r="H272" s="12">
        <v>4</v>
      </c>
      <c r="I272" s="12">
        <f t="shared" si="4"/>
        <v>146</v>
      </c>
      <c r="J272" s="13">
        <v>11558382.000000002</v>
      </c>
    </row>
    <row r="273" spans="1:10" x14ac:dyDescent="0.3">
      <c r="A273" s="8">
        <v>272</v>
      </c>
      <c r="B273" s="111">
        <v>42400</v>
      </c>
      <c r="C273" s="9" t="s">
        <v>288</v>
      </c>
      <c r="D273" s="3" t="s">
        <v>897</v>
      </c>
      <c r="E273" s="10" t="s">
        <v>13</v>
      </c>
      <c r="F273" s="11">
        <v>85</v>
      </c>
      <c r="G273" s="12">
        <v>0</v>
      </c>
      <c r="H273" s="12">
        <v>13</v>
      </c>
      <c r="I273" s="12">
        <f t="shared" si="4"/>
        <v>72</v>
      </c>
      <c r="J273" s="13">
        <v>7019971.2000000002</v>
      </c>
    </row>
    <row r="274" spans="1:10" x14ac:dyDescent="0.3">
      <c r="A274" s="2">
        <v>273</v>
      </c>
      <c r="B274" s="111">
        <v>42400</v>
      </c>
      <c r="C274" s="9" t="s">
        <v>289</v>
      </c>
      <c r="D274" s="3" t="s">
        <v>897</v>
      </c>
      <c r="E274" s="10" t="s">
        <v>13</v>
      </c>
      <c r="F274" s="11">
        <v>0</v>
      </c>
      <c r="G274" s="12">
        <v>20</v>
      </c>
      <c r="H274" s="12">
        <v>0</v>
      </c>
      <c r="I274" s="12">
        <f t="shared" si="4"/>
        <v>20</v>
      </c>
      <c r="J274" s="13">
        <v>2870010</v>
      </c>
    </row>
    <row r="275" spans="1:10" x14ac:dyDescent="0.3">
      <c r="A275" s="8">
        <v>274</v>
      </c>
      <c r="B275" s="111">
        <v>42400</v>
      </c>
      <c r="C275" s="9" t="s">
        <v>290</v>
      </c>
      <c r="D275" s="3" t="s">
        <v>897</v>
      </c>
      <c r="E275" s="10" t="s">
        <v>13</v>
      </c>
      <c r="F275" s="11">
        <v>9</v>
      </c>
      <c r="G275" s="12">
        <v>0</v>
      </c>
      <c r="H275" s="12">
        <v>0</v>
      </c>
      <c r="I275" s="12">
        <f t="shared" si="4"/>
        <v>9</v>
      </c>
      <c r="J275" s="13">
        <v>5445000</v>
      </c>
    </row>
    <row r="276" spans="1:10" x14ac:dyDescent="0.3">
      <c r="A276" s="2">
        <v>275</v>
      </c>
      <c r="B276" s="111">
        <v>42400</v>
      </c>
      <c r="C276" s="9" t="s">
        <v>291</v>
      </c>
      <c r="D276" s="3" t="s">
        <v>897</v>
      </c>
      <c r="E276" s="10" t="s">
        <v>83</v>
      </c>
      <c r="F276" s="11">
        <v>2233</v>
      </c>
      <c r="G276" s="12">
        <v>0</v>
      </c>
      <c r="H276" s="12">
        <v>9</v>
      </c>
      <c r="I276" s="12">
        <f t="shared" si="4"/>
        <v>2224</v>
      </c>
      <c r="J276" s="13">
        <v>6903740.8000000007</v>
      </c>
    </row>
    <row r="277" spans="1:10" x14ac:dyDescent="0.3">
      <c r="A277" s="8">
        <v>276</v>
      </c>
      <c r="B277" s="111">
        <v>42400</v>
      </c>
      <c r="C277" s="9" t="s">
        <v>292</v>
      </c>
      <c r="D277" s="3" t="s">
        <v>897</v>
      </c>
      <c r="E277" s="23" t="s">
        <v>83</v>
      </c>
      <c r="F277" s="11">
        <v>53</v>
      </c>
      <c r="G277" s="12">
        <v>0</v>
      </c>
      <c r="H277" s="12">
        <v>4</v>
      </c>
      <c r="I277" s="12">
        <f t="shared" si="4"/>
        <v>49</v>
      </c>
      <c r="J277" s="13">
        <v>137121.60000000001</v>
      </c>
    </row>
    <row r="278" spans="1:10" x14ac:dyDescent="0.3">
      <c r="A278" s="2">
        <v>277</v>
      </c>
      <c r="B278" s="111">
        <v>42400</v>
      </c>
      <c r="C278" s="9" t="s">
        <v>293</v>
      </c>
      <c r="D278" s="3" t="s">
        <v>897</v>
      </c>
      <c r="E278" s="10" t="s">
        <v>9</v>
      </c>
      <c r="F278" s="11">
        <v>15150</v>
      </c>
      <c r="G278" s="12">
        <v>0</v>
      </c>
      <c r="H278" s="12">
        <v>4100</v>
      </c>
      <c r="I278" s="12">
        <f t="shared" si="4"/>
        <v>11050</v>
      </c>
      <c r="J278" s="13">
        <v>59668895.000000007</v>
      </c>
    </row>
    <row r="279" spans="1:10" x14ac:dyDescent="0.3">
      <c r="A279" s="8">
        <v>278</v>
      </c>
      <c r="B279" s="111">
        <v>42400</v>
      </c>
      <c r="C279" s="15" t="s">
        <v>294</v>
      </c>
      <c r="D279" s="3" t="s">
        <v>897</v>
      </c>
      <c r="E279" s="10" t="s">
        <v>9</v>
      </c>
      <c r="F279" s="11">
        <v>1570</v>
      </c>
      <c r="G279" s="12">
        <v>0</v>
      </c>
      <c r="H279" s="12">
        <v>0</v>
      </c>
      <c r="I279" s="12">
        <f t="shared" si="4"/>
        <v>1570</v>
      </c>
      <c r="J279" s="13">
        <v>2620325.29</v>
      </c>
    </row>
    <row r="280" spans="1:10" x14ac:dyDescent="0.3">
      <c r="A280" s="2">
        <v>279</v>
      </c>
      <c r="B280" s="111">
        <v>42400</v>
      </c>
      <c r="C280" s="15" t="s">
        <v>295</v>
      </c>
      <c r="D280" s="3" t="s">
        <v>897</v>
      </c>
      <c r="E280" s="10" t="s">
        <v>9</v>
      </c>
      <c r="F280" s="11">
        <v>2600</v>
      </c>
      <c r="G280" s="12">
        <v>0</v>
      </c>
      <c r="H280" s="12">
        <v>1000</v>
      </c>
      <c r="I280" s="12">
        <f t="shared" si="4"/>
        <v>1600</v>
      </c>
      <c r="J280" s="13">
        <v>4718401.6000000006</v>
      </c>
    </row>
    <row r="281" spans="1:10" x14ac:dyDescent="0.3">
      <c r="A281" s="8">
        <v>280</v>
      </c>
      <c r="B281" s="111">
        <v>42400</v>
      </c>
      <c r="C281" s="16" t="s">
        <v>296</v>
      </c>
      <c r="D281" s="3" t="s">
        <v>897</v>
      </c>
      <c r="E281" s="10" t="s">
        <v>33</v>
      </c>
      <c r="F281" s="11">
        <v>22</v>
      </c>
      <c r="G281" s="12">
        <v>80</v>
      </c>
      <c r="H281" s="12">
        <v>33</v>
      </c>
      <c r="I281" s="12">
        <f t="shared" si="4"/>
        <v>69</v>
      </c>
      <c r="J281" s="13">
        <v>241437.90000000002</v>
      </c>
    </row>
    <row r="282" spans="1:10" x14ac:dyDescent="0.3">
      <c r="A282" s="2">
        <v>281</v>
      </c>
      <c r="B282" s="111">
        <v>42400</v>
      </c>
      <c r="C282" s="16" t="s">
        <v>297</v>
      </c>
      <c r="D282" s="3" t="s">
        <v>897</v>
      </c>
      <c r="E282" s="10" t="s">
        <v>33</v>
      </c>
      <c r="F282" s="11">
        <v>0</v>
      </c>
      <c r="G282" s="12">
        <v>50</v>
      </c>
      <c r="H282" s="12">
        <v>23</v>
      </c>
      <c r="I282" s="12">
        <f t="shared" si="4"/>
        <v>27</v>
      </c>
      <c r="J282" s="13">
        <v>121473.00000000001</v>
      </c>
    </row>
    <row r="283" spans="1:10" x14ac:dyDescent="0.3">
      <c r="A283" s="8">
        <v>282</v>
      </c>
      <c r="B283" s="111">
        <v>42400</v>
      </c>
      <c r="C283" s="14" t="s">
        <v>298</v>
      </c>
      <c r="D283" s="3" t="s">
        <v>897</v>
      </c>
      <c r="E283" s="10" t="s">
        <v>9</v>
      </c>
      <c r="F283" s="11">
        <v>0</v>
      </c>
      <c r="G283" s="12">
        <v>3300</v>
      </c>
      <c r="H283" s="12">
        <v>500</v>
      </c>
      <c r="I283" s="12">
        <f t="shared" si="4"/>
        <v>2800</v>
      </c>
      <c r="J283" s="13">
        <v>308000</v>
      </c>
    </row>
    <row r="284" spans="1:10" x14ac:dyDescent="0.3">
      <c r="A284" s="2">
        <v>283</v>
      </c>
      <c r="B284" s="111">
        <v>42400</v>
      </c>
      <c r="C284" s="16" t="s">
        <v>299</v>
      </c>
      <c r="D284" s="3" t="s">
        <v>897</v>
      </c>
      <c r="E284" s="10" t="s">
        <v>9</v>
      </c>
      <c r="F284" s="11">
        <v>5500</v>
      </c>
      <c r="G284" s="12">
        <v>0</v>
      </c>
      <c r="H284" s="12">
        <v>2900</v>
      </c>
      <c r="I284" s="12">
        <f t="shared" si="4"/>
        <v>2600</v>
      </c>
      <c r="J284" s="13">
        <v>389989.60000000009</v>
      </c>
    </row>
    <row r="285" spans="1:10" x14ac:dyDescent="0.3">
      <c r="A285" s="8">
        <v>284</v>
      </c>
      <c r="B285" s="111">
        <v>42400</v>
      </c>
      <c r="C285" s="9" t="s">
        <v>300</v>
      </c>
      <c r="D285" s="3" t="s">
        <v>897</v>
      </c>
      <c r="E285" s="18" t="s">
        <v>33</v>
      </c>
      <c r="F285" s="11">
        <v>308</v>
      </c>
      <c r="G285" s="12">
        <v>0</v>
      </c>
      <c r="H285" s="12">
        <v>251</v>
      </c>
      <c r="I285" s="12">
        <f t="shared" si="4"/>
        <v>57</v>
      </c>
      <c r="J285" s="13">
        <v>2280022.8000000003</v>
      </c>
    </row>
    <row r="286" spans="1:10" x14ac:dyDescent="0.3">
      <c r="A286" s="2">
        <v>285</v>
      </c>
      <c r="B286" s="111">
        <v>42400</v>
      </c>
      <c r="C286" s="9" t="s">
        <v>301</v>
      </c>
      <c r="D286" s="3" t="s">
        <v>897</v>
      </c>
      <c r="E286" s="10" t="s">
        <v>28</v>
      </c>
      <c r="F286" s="11">
        <v>3</v>
      </c>
      <c r="G286" s="12">
        <v>0</v>
      </c>
      <c r="H286" s="12">
        <v>0</v>
      </c>
      <c r="I286" s="12">
        <f t="shared" si="4"/>
        <v>3</v>
      </c>
      <c r="J286" s="13">
        <v>90585.000000000015</v>
      </c>
    </row>
    <row r="287" spans="1:10" x14ac:dyDescent="0.3">
      <c r="A287" s="8">
        <v>286</v>
      </c>
      <c r="B287" s="111">
        <v>42400</v>
      </c>
      <c r="C287" s="15" t="s">
        <v>302</v>
      </c>
      <c r="D287" s="3" t="s">
        <v>897</v>
      </c>
      <c r="E287" s="10" t="s">
        <v>13</v>
      </c>
      <c r="F287" s="11">
        <v>237</v>
      </c>
      <c r="G287" s="12">
        <v>0</v>
      </c>
      <c r="H287" s="12">
        <v>160</v>
      </c>
      <c r="I287" s="12">
        <f t="shared" si="4"/>
        <v>77</v>
      </c>
      <c r="J287" s="13">
        <v>14629976.9</v>
      </c>
    </row>
    <row r="288" spans="1:10" x14ac:dyDescent="0.3">
      <c r="A288" s="2">
        <v>287</v>
      </c>
      <c r="B288" s="111">
        <v>42400</v>
      </c>
      <c r="C288" s="16" t="s">
        <v>303</v>
      </c>
      <c r="D288" s="3" t="s">
        <v>897</v>
      </c>
      <c r="E288" s="10" t="s">
        <v>9</v>
      </c>
      <c r="F288" s="11">
        <v>14000</v>
      </c>
      <c r="G288" s="12">
        <v>0</v>
      </c>
      <c r="H288" s="12">
        <v>5400</v>
      </c>
      <c r="I288" s="12">
        <f t="shared" si="4"/>
        <v>8600</v>
      </c>
      <c r="J288" s="13">
        <v>61187280.000000007</v>
      </c>
    </row>
    <row r="289" spans="1:10" x14ac:dyDescent="0.3">
      <c r="A289" s="8">
        <v>288</v>
      </c>
      <c r="B289" s="111">
        <v>42400</v>
      </c>
      <c r="C289" s="14" t="s">
        <v>304</v>
      </c>
      <c r="D289" s="3" t="s">
        <v>897</v>
      </c>
      <c r="E289" s="10" t="s">
        <v>13</v>
      </c>
      <c r="F289" s="11">
        <v>140</v>
      </c>
      <c r="G289" s="12">
        <v>0</v>
      </c>
      <c r="H289" s="12">
        <v>30</v>
      </c>
      <c r="I289" s="12">
        <f t="shared" si="4"/>
        <v>110</v>
      </c>
      <c r="J289" s="13">
        <v>22627000</v>
      </c>
    </row>
    <row r="290" spans="1:10" x14ac:dyDescent="0.3">
      <c r="A290" s="2">
        <v>289</v>
      </c>
      <c r="B290" s="111">
        <v>42400</v>
      </c>
      <c r="C290" s="9" t="s">
        <v>305</v>
      </c>
      <c r="D290" s="3" t="s">
        <v>897</v>
      </c>
      <c r="E290" s="10" t="s">
        <v>13</v>
      </c>
      <c r="F290" s="11">
        <v>5408</v>
      </c>
      <c r="G290" s="12">
        <v>0</v>
      </c>
      <c r="H290" s="12">
        <v>1010</v>
      </c>
      <c r="I290" s="12">
        <f t="shared" si="4"/>
        <v>4398</v>
      </c>
      <c r="J290" s="13">
        <v>188674200.00000003</v>
      </c>
    </row>
    <row r="291" spans="1:10" x14ac:dyDescent="0.3">
      <c r="A291" s="8">
        <v>290</v>
      </c>
      <c r="B291" s="111">
        <v>42400</v>
      </c>
      <c r="C291" s="9" t="s">
        <v>306</v>
      </c>
      <c r="D291" s="3" t="s">
        <v>897</v>
      </c>
      <c r="E291" s="18" t="s">
        <v>13</v>
      </c>
      <c r="F291" s="11">
        <v>5</v>
      </c>
      <c r="G291" s="12">
        <v>0</v>
      </c>
      <c r="H291" s="12">
        <v>0</v>
      </c>
      <c r="I291" s="12">
        <f t="shared" si="4"/>
        <v>5</v>
      </c>
      <c r="J291" s="13">
        <v>220000.00000000003</v>
      </c>
    </row>
    <row r="292" spans="1:10" x14ac:dyDescent="0.3">
      <c r="A292" s="2">
        <v>291</v>
      </c>
      <c r="B292" s="111">
        <v>42400</v>
      </c>
      <c r="C292" s="9" t="s">
        <v>307</v>
      </c>
      <c r="D292" s="3" t="s">
        <v>897</v>
      </c>
      <c r="E292" s="10" t="s">
        <v>9</v>
      </c>
      <c r="F292" s="11">
        <v>100</v>
      </c>
      <c r="G292" s="12">
        <v>0</v>
      </c>
      <c r="H292" s="12">
        <v>100</v>
      </c>
      <c r="I292" s="12">
        <f t="shared" si="4"/>
        <v>0</v>
      </c>
      <c r="J292" s="13">
        <v>0</v>
      </c>
    </row>
    <row r="293" spans="1:10" x14ac:dyDescent="0.3">
      <c r="A293" s="8">
        <v>292</v>
      </c>
      <c r="B293" s="111">
        <v>42400</v>
      </c>
      <c r="C293" s="9" t="s">
        <v>308</v>
      </c>
      <c r="D293" s="3" t="s">
        <v>897</v>
      </c>
      <c r="E293" s="18" t="s">
        <v>9</v>
      </c>
      <c r="F293" s="11">
        <v>0</v>
      </c>
      <c r="G293" s="12">
        <v>1100</v>
      </c>
      <c r="H293" s="12">
        <v>0</v>
      </c>
      <c r="I293" s="12">
        <f t="shared" si="4"/>
        <v>1100</v>
      </c>
      <c r="J293" s="13">
        <v>2716450</v>
      </c>
    </row>
    <row r="294" spans="1:10" x14ac:dyDescent="0.3">
      <c r="A294" s="2">
        <v>293</v>
      </c>
      <c r="B294" s="111">
        <v>42400</v>
      </c>
      <c r="C294" s="9" t="s">
        <v>309</v>
      </c>
      <c r="D294" s="3" t="s">
        <v>897</v>
      </c>
      <c r="E294" s="10" t="s">
        <v>9</v>
      </c>
      <c r="F294" s="11">
        <v>1630</v>
      </c>
      <c r="G294" s="12">
        <v>0</v>
      </c>
      <c r="H294" s="12">
        <v>760</v>
      </c>
      <c r="I294" s="12">
        <f t="shared" si="4"/>
        <v>870</v>
      </c>
      <c r="J294" s="13">
        <v>256650174.00000003</v>
      </c>
    </row>
    <row r="295" spans="1:10" x14ac:dyDescent="0.3">
      <c r="A295" s="8">
        <v>294</v>
      </c>
      <c r="B295" s="111">
        <v>42400</v>
      </c>
      <c r="C295" s="9" t="s">
        <v>310</v>
      </c>
      <c r="D295" s="3" t="s">
        <v>897</v>
      </c>
      <c r="E295" s="10" t="s">
        <v>13</v>
      </c>
      <c r="F295" s="11">
        <v>71</v>
      </c>
      <c r="G295" s="12">
        <v>0</v>
      </c>
      <c r="H295" s="12">
        <v>50</v>
      </c>
      <c r="I295" s="12">
        <f t="shared" si="4"/>
        <v>21</v>
      </c>
      <c r="J295" s="13">
        <v>31919995.800000001</v>
      </c>
    </row>
    <row r="296" spans="1:10" x14ac:dyDescent="0.3">
      <c r="A296" s="2">
        <v>295</v>
      </c>
      <c r="B296" s="111">
        <v>42400</v>
      </c>
      <c r="C296" s="28" t="s">
        <v>311</v>
      </c>
      <c r="D296" s="3" t="s">
        <v>897</v>
      </c>
      <c r="E296" s="10" t="s">
        <v>13</v>
      </c>
      <c r="F296" s="22">
        <v>120</v>
      </c>
      <c r="G296" s="12">
        <v>0</v>
      </c>
      <c r="H296" s="12">
        <v>30</v>
      </c>
      <c r="I296" s="12">
        <f t="shared" si="4"/>
        <v>90</v>
      </c>
      <c r="J296" s="13">
        <v>45899964</v>
      </c>
    </row>
    <row r="297" spans="1:10" x14ac:dyDescent="0.3">
      <c r="A297" s="8">
        <v>296</v>
      </c>
      <c r="B297" s="111">
        <v>42400</v>
      </c>
      <c r="C297" s="9" t="s">
        <v>312</v>
      </c>
      <c r="D297" s="3" t="s">
        <v>897</v>
      </c>
      <c r="E297" s="10" t="s">
        <v>9</v>
      </c>
      <c r="F297" s="11">
        <v>5800</v>
      </c>
      <c r="G297" s="12">
        <v>0</v>
      </c>
      <c r="H297" s="12">
        <v>400</v>
      </c>
      <c r="I297" s="12">
        <f t="shared" si="4"/>
        <v>5400</v>
      </c>
      <c r="J297" s="13">
        <v>350994.60000000003</v>
      </c>
    </row>
    <row r="298" spans="1:10" x14ac:dyDescent="0.3">
      <c r="A298" s="2">
        <v>297</v>
      </c>
      <c r="B298" s="111">
        <v>42400</v>
      </c>
      <c r="C298" s="9" t="s">
        <v>313</v>
      </c>
      <c r="D298" s="3" t="s">
        <v>897</v>
      </c>
      <c r="E298" s="10" t="s">
        <v>9</v>
      </c>
      <c r="F298" s="11">
        <v>2700</v>
      </c>
      <c r="G298" s="12">
        <v>0</v>
      </c>
      <c r="H298" s="12">
        <v>200</v>
      </c>
      <c r="I298" s="12">
        <f t="shared" si="4"/>
        <v>2500</v>
      </c>
      <c r="J298" s="13">
        <v>395009.99999999994</v>
      </c>
    </row>
    <row r="299" spans="1:10" x14ac:dyDescent="0.3">
      <c r="A299" s="8">
        <v>298</v>
      </c>
      <c r="B299" s="111">
        <v>42400</v>
      </c>
      <c r="C299" s="9" t="s">
        <v>314</v>
      </c>
      <c r="D299" s="3" t="s">
        <v>897</v>
      </c>
      <c r="E299" s="10" t="s">
        <v>9</v>
      </c>
      <c r="F299" s="11">
        <v>250</v>
      </c>
      <c r="G299" s="12">
        <v>3000</v>
      </c>
      <c r="H299" s="12">
        <v>450</v>
      </c>
      <c r="I299" s="12">
        <f t="shared" si="4"/>
        <v>2800</v>
      </c>
      <c r="J299" s="13">
        <v>246400.00000000003</v>
      </c>
    </row>
    <row r="300" spans="1:10" x14ac:dyDescent="0.3">
      <c r="A300" s="2">
        <v>299</v>
      </c>
      <c r="B300" s="111">
        <v>42400</v>
      </c>
      <c r="C300" s="9" t="s">
        <v>315</v>
      </c>
      <c r="D300" s="3" t="s">
        <v>897</v>
      </c>
      <c r="E300" s="10" t="s">
        <v>13</v>
      </c>
      <c r="F300" s="11">
        <v>70</v>
      </c>
      <c r="G300" s="12">
        <v>0</v>
      </c>
      <c r="H300" s="12">
        <v>10</v>
      </c>
      <c r="I300" s="12">
        <f t="shared" si="4"/>
        <v>60</v>
      </c>
      <c r="J300" s="13">
        <v>17714400</v>
      </c>
    </row>
    <row r="301" spans="1:10" x14ac:dyDescent="0.3">
      <c r="A301" s="8">
        <v>300</v>
      </c>
      <c r="B301" s="111">
        <v>42400</v>
      </c>
      <c r="C301" s="17" t="s">
        <v>316</v>
      </c>
      <c r="D301" s="3" t="s">
        <v>897</v>
      </c>
      <c r="E301" s="10" t="s">
        <v>13</v>
      </c>
      <c r="F301" s="19">
        <v>100</v>
      </c>
      <c r="G301" s="12">
        <v>0</v>
      </c>
      <c r="H301" s="12">
        <v>0</v>
      </c>
      <c r="I301" s="12">
        <f t="shared" si="4"/>
        <v>100</v>
      </c>
      <c r="J301" s="13">
        <v>900020.00000000012</v>
      </c>
    </row>
    <row r="302" spans="1:10" x14ac:dyDescent="0.3">
      <c r="A302" s="2">
        <v>301</v>
      </c>
      <c r="B302" s="111">
        <v>42400</v>
      </c>
      <c r="C302" s="9" t="s">
        <v>317</v>
      </c>
      <c r="D302" s="3" t="s">
        <v>897</v>
      </c>
      <c r="E302" s="10" t="s">
        <v>13</v>
      </c>
      <c r="F302" s="11">
        <v>120</v>
      </c>
      <c r="G302" s="12">
        <v>0</v>
      </c>
      <c r="H302" s="12">
        <v>0</v>
      </c>
      <c r="I302" s="12">
        <f t="shared" si="4"/>
        <v>120</v>
      </c>
      <c r="J302" s="13">
        <v>1200012</v>
      </c>
    </row>
    <row r="303" spans="1:10" x14ac:dyDescent="0.3">
      <c r="A303" s="8">
        <v>302</v>
      </c>
      <c r="B303" s="111">
        <v>42400</v>
      </c>
      <c r="C303" s="9" t="s">
        <v>318</v>
      </c>
      <c r="D303" s="3" t="s">
        <v>897</v>
      </c>
      <c r="E303" s="10" t="s">
        <v>13</v>
      </c>
      <c r="F303" s="11">
        <v>100</v>
      </c>
      <c r="G303" s="12">
        <v>0</v>
      </c>
      <c r="H303" s="12">
        <v>40</v>
      </c>
      <c r="I303" s="12">
        <f t="shared" si="4"/>
        <v>60</v>
      </c>
      <c r="J303" s="13">
        <v>600006</v>
      </c>
    </row>
    <row r="304" spans="1:10" x14ac:dyDescent="0.3">
      <c r="A304" s="2">
        <v>303</v>
      </c>
      <c r="B304" s="111">
        <v>42400</v>
      </c>
      <c r="C304" s="17" t="s">
        <v>319</v>
      </c>
      <c r="D304" s="3" t="s">
        <v>897</v>
      </c>
      <c r="E304" s="18" t="s">
        <v>13</v>
      </c>
      <c r="F304" s="19">
        <v>0</v>
      </c>
      <c r="G304" s="12">
        <v>170</v>
      </c>
      <c r="H304" s="12">
        <v>40</v>
      </c>
      <c r="I304" s="12">
        <f t="shared" si="4"/>
        <v>130</v>
      </c>
      <c r="J304" s="13">
        <v>1191762</v>
      </c>
    </row>
    <row r="305" spans="1:10" x14ac:dyDescent="0.3">
      <c r="A305" s="8">
        <v>304</v>
      </c>
      <c r="B305" s="111">
        <v>42400</v>
      </c>
      <c r="C305" s="9" t="s">
        <v>320</v>
      </c>
      <c r="D305" s="3" t="s">
        <v>897</v>
      </c>
      <c r="E305" s="10" t="s">
        <v>13</v>
      </c>
      <c r="F305" s="11">
        <v>150</v>
      </c>
      <c r="G305" s="12">
        <v>0</v>
      </c>
      <c r="H305" s="12">
        <v>150</v>
      </c>
      <c r="I305" s="12">
        <f t="shared" si="4"/>
        <v>0</v>
      </c>
      <c r="J305" s="13">
        <v>0</v>
      </c>
    </row>
    <row r="306" spans="1:10" x14ac:dyDescent="0.3">
      <c r="A306" s="2">
        <v>305</v>
      </c>
      <c r="B306" s="111">
        <v>42400</v>
      </c>
      <c r="C306" s="9" t="s">
        <v>321</v>
      </c>
      <c r="D306" s="3" t="s">
        <v>897</v>
      </c>
      <c r="E306" s="10" t="s">
        <v>9</v>
      </c>
      <c r="F306" s="11">
        <v>4650</v>
      </c>
      <c r="G306" s="12">
        <v>0</v>
      </c>
      <c r="H306" s="12">
        <v>1050</v>
      </c>
      <c r="I306" s="12">
        <f t="shared" si="4"/>
        <v>3600</v>
      </c>
      <c r="J306" s="13">
        <v>2498760</v>
      </c>
    </row>
    <row r="307" spans="1:10" x14ac:dyDescent="0.3">
      <c r="A307" s="8">
        <v>306</v>
      </c>
      <c r="B307" s="111">
        <v>42400</v>
      </c>
      <c r="C307" s="17" t="s">
        <v>322</v>
      </c>
      <c r="D307" s="3" t="s">
        <v>897</v>
      </c>
      <c r="E307" s="10" t="s">
        <v>9</v>
      </c>
      <c r="F307" s="19">
        <v>2150</v>
      </c>
      <c r="G307" s="12">
        <v>0</v>
      </c>
      <c r="H307" s="12">
        <v>0</v>
      </c>
      <c r="I307" s="12">
        <f t="shared" si="4"/>
        <v>2150</v>
      </c>
      <c r="J307" s="13">
        <v>799370.00000000012</v>
      </c>
    </row>
    <row r="308" spans="1:10" x14ac:dyDescent="0.3">
      <c r="A308" s="2">
        <v>307</v>
      </c>
      <c r="B308" s="111">
        <v>42400</v>
      </c>
      <c r="C308" s="9" t="s">
        <v>323</v>
      </c>
      <c r="D308" s="3" t="s">
        <v>897</v>
      </c>
      <c r="E308" s="10" t="s">
        <v>9</v>
      </c>
      <c r="F308" s="11">
        <v>1800</v>
      </c>
      <c r="G308" s="12">
        <v>0</v>
      </c>
      <c r="H308" s="12">
        <v>50</v>
      </c>
      <c r="I308" s="12">
        <f t="shared" si="4"/>
        <v>1750</v>
      </c>
      <c r="J308" s="13">
        <v>1239045.5</v>
      </c>
    </row>
    <row r="309" spans="1:10" x14ac:dyDescent="0.3">
      <c r="A309" s="8">
        <v>308</v>
      </c>
      <c r="B309" s="111">
        <v>42400</v>
      </c>
      <c r="C309" s="9" t="s">
        <v>324</v>
      </c>
      <c r="D309" s="3" t="s">
        <v>897</v>
      </c>
      <c r="E309" s="10" t="s">
        <v>9</v>
      </c>
      <c r="F309" s="11">
        <v>870</v>
      </c>
      <c r="G309" s="12">
        <v>0</v>
      </c>
      <c r="H309" s="12">
        <v>330</v>
      </c>
      <c r="I309" s="12">
        <f t="shared" si="4"/>
        <v>540</v>
      </c>
      <c r="J309" s="13">
        <v>4158000.0000000005</v>
      </c>
    </row>
    <row r="310" spans="1:10" x14ac:dyDescent="0.3">
      <c r="A310" s="2">
        <v>309</v>
      </c>
      <c r="B310" s="111">
        <v>42400</v>
      </c>
      <c r="C310" s="9" t="s">
        <v>325</v>
      </c>
      <c r="D310" s="3" t="s">
        <v>897</v>
      </c>
      <c r="E310" s="10" t="s">
        <v>13</v>
      </c>
      <c r="F310" s="11">
        <v>1082</v>
      </c>
      <c r="G310" s="12">
        <v>0</v>
      </c>
      <c r="H310" s="12">
        <v>1082</v>
      </c>
      <c r="I310" s="12">
        <f t="shared" si="4"/>
        <v>0</v>
      </c>
      <c r="J310" s="13">
        <v>0</v>
      </c>
    </row>
    <row r="311" spans="1:10" x14ac:dyDescent="0.3">
      <c r="A311" s="8">
        <v>310</v>
      </c>
      <c r="B311" s="111">
        <v>42400</v>
      </c>
      <c r="C311" s="9" t="s">
        <v>326</v>
      </c>
      <c r="D311" s="3" t="s">
        <v>897</v>
      </c>
      <c r="E311" s="10" t="s">
        <v>9</v>
      </c>
      <c r="F311" s="11">
        <v>10500</v>
      </c>
      <c r="G311" s="12">
        <v>0</v>
      </c>
      <c r="H311" s="12">
        <v>200</v>
      </c>
      <c r="I311" s="12">
        <f t="shared" si="4"/>
        <v>10300</v>
      </c>
      <c r="J311" s="13">
        <v>725120.00000000012</v>
      </c>
    </row>
    <row r="312" spans="1:10" x14ac:dyDescent="0.3">
      <c r="A312" s="2">
        <v>311</v>
      </c>
      <c r="B312" s="111">
        <v>42400</v>
      </c>
      <c r="C312" s="9" t="s">
        <v>327</v>
      </c>
      <c r="D312" s="3" t="s">
        <v>897</v>
      </c>
      <c r="E312" s="10" t="s">
        <v>13</v>
      </c>
      <c r="F312" s="11">
        <v>11</v>
      </c>
      <c r="G312" s="12">
        <v>0</v>
      </c>
      <c r="H312" s="12">
        <v>0</v>
      </c>
      <c r="I312" s="12">
        <f t="shared" si="4"/>
        <v>11</v>
      </c>
      <c r="J312" s="13">
        <v>100054.90000000001</v>
      </c>
    </row>
    <row r="313" spans="1:10" x14ac:dyDescent="0.3">
      <c r="A313" s="8">
        <v>312</v>
      </c>
      <c r="B313" s="111">
        <v>42400</v>
      </c>
      <c r="C313" s="40" t="s">
        <v>328</v>
      </c>
      <c r="D313" s="3" t="s">
        <v>897</v>
      </c>
      <c r="E313" s="18" t="s">
        <v>9</v>
      </c>
      <c r="F313" s="19">
        <v>0</v>
      </c>
      <c r="G313" s="24">
        <v>1230</v>
      </c>
      <c r="H313" s="24">
        <v>1230</v>
      </c>
      <c r="I313" s="24">
        <f t="shared" si="4"/>
        <v>0</v>
      </c>
      <c r="J313" s="13">
        <v>0</v>
      </c>
    </row>
    <row r="314" spans="1:10" x14ac:dyDescent="0.3">
      <c r="A314" s="2">
        <v>313</v>
      </c>
      <c r="B314" s="111">
        <v>42400</v>
      </c>
      <c r="C314" s="16" t="s">
        <v>329</v>
      </c>
      <c r="D314" s="3" t="s">
        <v>897</v>
      </c>
      <c r="E314" s="10" t="s">
        <v>9</v>
      </c>
      <c r="F314" s="11">
        <v>300</v>
      </c>
      <c r="G314" s="12">
        <v>1350</v>
      </c>
      <c r="H314" s="12">
        <v>1650</v>
      </c>
      <c r="I314" s="12">
        <f t="shared" si="4"/>
        <v>0</v>
      </c>
      <c r="J314" s="13">
        <v>0</v>
      </c>
    </row>
    <row r="315" spans="1:10" x14ac:dyDescent="0.3">
      <c r="A315" s="8">
        <v>314</v>
      </c>
      <c r="B315" s="111">
        <v>42400</v>
      </c>
      <c r="C315" s="9" t="s">
        <v>330</v>
      </c>
      <c r="D315" s="3" t="s">
        <v>897</v>
      </c>
      <c r="E315" s="10" t="s">
        <v>9</v>
      </c>
      <c r="F315" s="11">
        <v>7200</v>
      </c>
      <c r="G315" s="12">
        <v>24000</v>
      </c>
      <c r="H315" s="12">
        <v>7600</v>
      </c>
      <c r="I315" s="12">
        <f t="shared" si="4"/>
        <v>23600</v>
      </c>
      <c r="J315" s="13">
        <v>1453760.0000000002</v>
      </c>
    </row>
    <row r="316" spans="1:10" x14ac:dyDescent="0.3">
      <c r="A316" s="2">
        <v>315</v>
      </c>
      <c r="B316" s="111">
        <v>42400</v>
      </c>
      <c r="C316" s="9" t="s">
        <v>331</v>
      </c>
      <c r="D316" s="3" t="s">
        <v>897</v>
      </c>
      <c r="E316" s="10" t="s">
        <v>9</v>
      </c>
      <c r="F316" s="11">
        <v>23500</v>
      </c>
      <c r="G316" s="12">
        <v>0</v>
      </c>
      <c r="H316" s="12">
        <v>6400</v>
      </c>
      <c r="I316" s="12">
        <f t="shared" si="4"/>
        <v>17100</v>
      </c>
      <c r="J316" s="13">
        <v>1368051.3</v>
      </c>
    </row>
    <row r="317" spans="1:10" x14ac:dyDescent="0.3">
      <c r="A317" s="8">
        <v>316</v>
      </c>
      <c r="B317" s="111">
        <v>42400</v>
      </c>
      <c r="C317" s="9" t="s">
        <v>332</v>
      </c>
      <c r="D317" s="3" t="s">
        <v>897</v>
      </c>
      <c r="E317" s="10" t="s">
        <v>9</v>
      </c>
      <c r="F317" s="11">
        <v>0</v>
      </c>
      <c r="G317" s="12">
        <v>6800</v>
      </c>
      <c r="H317" s="12">
        <v>2500</v>
      </c>
      <c r="I317" s="12">
        <f t="shared" si="4"/>
        <v>4300</v>
      </c>
      <c r="J317" s="13">
        <v>600710</v>
      </c>
    </row>
    <row r="318" spans="1:10" x14ac:dyDescent="0.3">
      <c r="A318" s="2">
        <v>317</v>
      </c>
      <c r="B318" s="111">
        <v>42400</v>
      </c>
      <c r="C318" s="9" t="s">
        <v>333</v>
      </c>
      <c r="D318" s="3" t="s">
        <v>897</v>
      </c>
      <c r="E318" s="10" t="s">
        <v>83</v>
      </c>
      <c r="F318" s="11">
        <v>0</v>
      </c>
      <c r="G318" s="12">
        <v>10</v>
      </c>
      <c r="H318" s="12">
        <v>10</v>
      </c>
      <c r="I318" s="12">
        <f t="shared" si="4"/>
        <v>0</v>
      </c>
      <c r="J318" s="13">
        <v>0</v>
      </c>
    </row>
    <row r="319" spans="1:10" x14ac:dyDescent="0.3">
      <c r="A319" s="8">
        <v>318</v>
      </c>
      <c r="B319" s="111">
        <v>42400</v>
      </c>
      <c r="C319" s="9" t="s">
        <v>334</v>
      </c>
      <c r="D319" s="3" t="s">
        <v>897</v>
      </c>
      <c r="E319" s="10" t="s">
        <v>9</v>
      </c>
      <c r="F319" s="11">
        <v>0</v>
      </c>
      <c r="G319" s="12">
        <v>150</v>
      </c>
      <c r="H319" s="12">
        <v>150</v>
      </c>
      <c r="I319" s="12">
        <f t="shared" si="4"/>
        <v>0</v>
      </c>
      <c r="J319" s="13">
        <v>0</v>
      </c>
    </row>
    <row r="320" spans="1:10" x14ac:dyDescent="0.3">
      <c r="A320" s="2">
        <v>319</v>
      </c>
      <c r="B320" s="111">
        <v>42400</v>
      </c>
      <c r="C320" s="9" t="s">
        <v>335</v>
      </c>
      <c r="D320" s="3" t="s">
        <v>897</v>
      </c>
      <c r="E320" s="10" t="s">
        <v>9</v>
      </c>
      <c r="F320" s="11">
        <v>850</v>
      </c>
      <c r="G320" s="12">
        <v>0</v>
      </c>
      <c r="H320" s="12">
        <v>300</v>
      </c>
      <c r="I320" s="12">
        <f t="shared" si="4"/>
        <v>550</v>
      </c>
      <c r="J320" s="13">
        <v>365202.2</v>
      </c>
    </row>
    <row r="321" spans="1:10" x14ac:dyDescent="0.3">
      <c r="A321" s="8">
        <v>320</v>
      </c>
      <c r="B321" s="111">
        <v>42400</v>
      </c>
      <c r="C321" s="9" t="s">
        <v>336</v>
      </c>
      <c r="D321" s="3" t="s">
        <v>897</v>
      </c>
      <c r="E321" s="10" t="s">
        <v>13</v>
      </c>
      <c r="F321" s="11">
        <v>6422</v>
      </c>
      <c r="G321" s="12">
        <v>600</v>
      </c>
      <c r="H321" s="12">
        <v>4080</v>
      </c>
      <c r="I321" s="12">
        <f t="shared" si="4"/>
        <v>2942</v>
      </c>
      <c r="J321" s="13">
        <v>6766894.2000000002</v>
      </c>
    </row>
    <row r="322" spans="1:10" x14ac:dyDescent="0.3">
      <c r="A322" s="2">
        <v>321</v>
      </c>
      <c r="B322" s="111">
        <v>42400</v>
      </c>
      <c r="C322" s="9" t="s">
        <v>337</v>
      </c>
      <c r="D322" s="3" t="s">
        <v>897</v>
      </c>
      <c r="E322" s="10" t="s">
        <v>83</v>
      </c>
      <c r="F322" s="11">
        <v>15</v>
      </c>
      <c r="G322" s="12">
        <v>0</v>
      </c>
      <c r="H322" s="12">
        <v>11</v>
      </c>
      <c r="I322" s="12">
        <f t="shared" ref="I322:I385" si="5">F322+G322-H322</f>
        <v>4</v>
      </c>
      <c r="J322" s="13">
        <v>105820.00000000001</v>
      </c>
    </row>
    <row r="323" spans="1:10" x14ac:dyDescent="0.3">
      <c r="A323" s="8">
        <v>322</v>
      </c>
      <c r="B323" s="111">
        <v>42400</v>
      </c>
      <c r="C323" s="9" t="s">
        <v>338</v>
      </c>
      <c r="D323" s="3" t="s">
        <v>897</v>
      </c>
      <c r="E323" s="10" t="s">
        <v>9</v>
      </c>
      <c r="F323" s="11">
        <v>600</v>
      </c>
      <c r="G323" s="12">
        <v>0</v>
      </c>
      <c r="H323" s="12">
        <v>600</v>
      </c>
      <c r="I323" s="12">
        <f t="shared" si="5"/>
        <v>0</v>
      </c>
      <c r="J323" s="13">
        <v>0</v>
      </c>
    </row>
    <row r="324" spans="1:10" x14ac:dyDescent="0.3">
      <c r="A324" s="2">
        <v>323</v>
      </c>
      <c r="B324" s="111">
        <v>42400</v>
      </c>
      <c r="C324" s="9" t="s">
        <v>339</v>
      </c>
      <c r="D324" s="3" t="s">
        <v>897</v>
      </c>
      <c r="E324" s="10" t="s">
        <v>9</v>
      </c>
      <c r="F324" s="11">
        <v>2850</v>
      </c>
      <c r="G324" s="12">
        <v>0</v>
      </c>
      <c r="H324" s="12">
        <v>900</v>
      </c>
      <c r="I324" s="12">
        <f t="shared" si="5"/>
        <v>1950</v>
      </c>
      <c r="J324" s="13">
        <v>2140710</v>
      </c>
    </row>
    <row r="325" spans="1:10" x14ac:dyDescent="0.3">
      <c r="A325" s="8">
        <v>324</v>
      </c>
      <c r="B325" s="111">
        <v>42400</v>
      </c>
      <c r="C325" s="17" t="s">
        <v>340</v>
      </c>
      <c r="D325" s="3" t="s">
        <v>897</v>
      </c>
      <c r="E325" s="18" t="s">
        <v>9</v>
      </c>
      <c r="F325" s="19">
        <v>5440</v>
      </c>
      <c r="G325" s="24">
        <v>0</v>
      </c>
      <c r="H325" s="24">
        <v>0</v>
      </c>
      <c r="I325" s="24">
        <f t="shared" si="5"/>
        <v>5440</v>
      </c>
      <c r="J325" s="13">
        <v>999328.00000000012</v>
      </c>
    </row>
    <row r="326" spans="1:10" x14ac:dyDescent="0.3">
      <c r="A326" s="2">
        <v>325</v>
      </c>
      <c r="B326" s="111">
        <v>42400</v>
      </c>
      <c r="C326" s="9" t="s">
        <v>341</v>
      </c>
      <c r="D326" s="3" t="s">
        <v>897</v>
      </c>
      <c r="E326" s="10" t="s">
        <v>9</v>
      </c>
      <c r="F326" s="11">
        <v>3600</v>
      </c>
      <c r="G326" s="12">
        <v>0</v>
      </c>
      <c r="H326" s="12">
        <v>3600</v>
      </c>
      <c r="I326" s="12">
        <f t="shared" si="5"/>
        <v>0</v>
      </c>
      <c r="J326" s="13">
        <v>0</v>
      </c>
    </row>
    <row r="327" spans="1:10" x14ac:dyDescent="0.3">
      <c r="A327" s="8">
        <v>326</v>
      </c>
      <c r="B327" s="111">
        <v>42400</v>
      </c>
      <c r="C327" s="9" t="s">
        <v>342</v>
      </c>
      <c r="D327" s="3" t="s">
        <v>897</v>
      </c>
      <c r="E327" s="23" t="s">
        <v>72</v>
      </c>
      <c r="F327" s="11">
        <v>200</v>
      </c>
      <c r="G327" s="12">
        <v>0</v>
      </c>
      <c r="H327" s="12">
        <v>0</v>
      </c>
      <c r="I327" s="12">
        <f t="shared" si="5"/>
        <v>200</v>
      </c>
      <c r="J327" s="29">
        <v>49400.01</v>
      </c>
    </row>
    <row r="328" spans="1:10" x14ac:dyDescent="0.3">
      <c r="A328" s="2">
        <v>327</v>
      </c>
      <c r="B328" s="111">
        <v>42400</v>
      </c>
      <c r="C328" s="9" t="s">
        <v>343</v>
      </c>
      <c r="D328" s="3" t="s">
        <v>897</v>
      </c>
      <c r="E328" s="10" t="s">
        <v>83</v>
      </c>
      <c r="F328" s="11">
        <v>1581</v>
      </c>
      <c r="G328" s="12">
        <v>200</v>
      </c>
      <c r="H328" s="12">
        <v>210</v>
      </c>
      <c r="I328" s="12">
        <f t="shared" si="5"/>
        <v>1571</v>
      </c>
      <c r="J328" s="13">
        <v>2513607.855</v>
      </c>
    </row>
    <row r="329" spans="1:10" x14ac:dyDescent="0.3">
      <c r="A329" s="8">
        <v>328</v>
      </c>
      <c r="B329" s="111">
        <v>42400</v>
      </c>
      <c r="C329" s="9" t="s">
        <v>344</v>
      </c>
      <c r="D329" s="3" t="s">
        <v>897</v>
      </c>
      <c r="E329" s="10" t="s">
        <v>13</v>
      </c>
      <c r="F329" s="11">
        <v>57</v>
      </c>
      <c r="G329" s="12">
        <v>0</v>
      </c>
      <c r="H329" s="12">
        <v>57</v>
      </c>
      <c r="I329" s="12">
        <f t="shared" si="5"/>
        <v>0</v>
      </c>
      <c r="J329" s="13">
        <v>0</v>
      </c>
    </row>
    <row r="330" spans="1:10" x14ac:dyDescent="0.3">
      <c r="A330" s="2">
        <v>329</v>
      </c>
      <c r="B330" s="111">
        <v>42400</v>
      </c>
      <c r="C330" s="9" t="s">
        <v>345</v>
      </c>
      <c r="D330" s="3" t="s">
        <v>897</v>
      </c>
      <c r="E330" s="10" t="s">
        <v>9</v>
      </c>
      <c r="F330" s="11">
        <v>600</v>
      </c>
      <c r="G330" s="12">
        <v>2400</v>
      </c>
      <c r="H330" s="12">
        <v>400</v>
      </c>
      <c r="I330" s="12">
        <f t="shared" si="5"/>
        <v>2600</v>
      </c>
      <c r="J330" s="13">
        <v>363220.00000000006</v>
      </c>
    </row>
    <row r="331" spans="1:10" x14ac:dyDescent="0.3">
      <c r="A331" s="8">
        <v>330</v>
      </c>
      <c r="B331" s="111">
        <v>42400</v>
      </c>
      <c r="C331" s="9" t="s">
        <v>346</v>
      </c>
      <c r="D331" s="3" t="s">
        <v>897</v>
      </c>
      <c r="E331" s="10" t="s">
        <v>9</v>
      </c>
      <c r="F331" s="11">
        <v>2300</v>
      </c>
      <c r="G331" s="12">
        <v>0</v>
      </c>
      <c r="H331" s="12">
        <v>1400</v>
      </c>
      <c r="I331" s="12">
        <f t="shared" si="5"/>
        <v>900</v>
      </c>
      <c r="J331" s="13">
        <v>4499995.5</v>
      </c>
    </row>
    <row r="332" spans="1:10" x14ac:dyDescent="0.3">
      <c r="A332" s="2">
        <v>331</v>
      </c>
      <c r="B332" s="111">
        <v>42400</v>
      </c>
      <c r="C332" s="9" t="s">
        <v>347</v>
      </c>
      <c r="D332" s="3" t="s">
        <v>897</v>
      </c>
      <c r="E332" s="18" t="s">
        <v>9</v>
      </c>
      <c r="F332" s="11">
        <v>250</v>
      </c>
      <c r="G332" s="12">
        <v>0</v>
      </c>
      <c r="H332" s="12">
        <v>250</v>
      </c>
      <c r="I332" s="12">
        <f t="shared" si="5"/>
        <v>0</v>
      </c>
      <c r="J332" s="13">
        <v>0</v>
      </c>
    </row>
    <row r="333" spans="1:10" x14ac:dyDescent="0.3">
      <c r="A333" s="8">
        <v>332</v>
      </c>
      <c r="B333" s="111">
        <v>42400</v>
      </c>
      <c r="C333" s="9" t="s">
        <v>348</v>
      </c>
      <c r="D333" s="3" t="s">
        <v>897</v>
      </c>
      <c r="E333" s="10" t="s">
        <v>13</v>
      </c>
      <c r="F333" s="11">
        <v>140</v>
      </c>
      <c r="G333" s="12">
        <v>200</v>
      </c>
      <c r="H333" s="12">
        <v>241</v>
      </c>
      <c r="I333" s="12">
        <f t="shared" si="5"/>
        <v>99</v>
      </c>
      <c r="J333" s="13">
        <v>98010000.000000015</v>
      </c>
    </row>
    <row r="334" spans="1:10" x14ac:dyDescent="0.3">
      <c r="A334" s="2">
        <v>333</v>
      </c>
      <c r="B334" s="111">
        <v>42400</v>
      </c>
      <c r="C334" s="15" t="s">
        <v>349</v>
      </c>
      <c r="D334" s="3" t="s">
        <v>897</v>
      </c>
      <c r="E334" s="10" t="s">
        <v>13</v>
      </c>
      <c r="F334" s="11">
        <v>388</v>
      </c>
      <c r="G334" s="12">
        <v>0</v>
      </c>
      <c r="H334" s="12">
        <v>58</v>
      </c>
      <c r="I334" s="12">
        <f t="shared" si="5"/>
        <v>330</v>
      </c>
      <c r="J334" s="13">
        <v>709499835</v>
      </c>
    </row>
    <row r="335" spans="1:10" x14ac:dyDescent="0.3">
      <c r="A335" s="8">
        <v>334</v>
      </c>
      <c r="B335" s="111">
        <v>42400</v>
      </c>
      <c r="C335" s="16" t="s">
        <v>350</v>
      </c>
      <c r="D335" s="3" t="s">
        <v>897</v>
      </c>
      <c r="E335" s="18" t="s">
        <v>9</v>
      </c>
      <c r="F335" s="11">
        <v>2500</v>
      </c>
      <c r="G335" s="12">
        <v>0</v>
      </c>
      <c r="H335" s="12">
        <v>1200</v>
      </c>
      <c r="I335" s="12">
        <f t="shared" si="5"/>
        <v>1300</v>
      </c>
      <c r="J335" s="13">
        <v>235950.00000000003</v>
      </c>
    </row>
    <row r="336" spans="1:10" x14ac:dyDescent="0.3">
      <c r="A336" s="2">
        <v>335</v>
      </c>
      <c r="B336" s="111">
        <v>42400</v>
      </c>
      <c r="C336" s="16" t="s">
        <v>351</v>
      </c>
      <c r="D336" s="3" t="s">
        <v>897</v>
      </c>
      <c r="E336" s="10" t="s">
        <v>33</v>
      </c>
      <c r="F336" s="11">
        <v>43</v>
      </c>
      <c r="G336" s="12">
        <v>0</v>
      </c>
      <c r="H336" s="12">
        <v>43</v>
      </c>
      <c r="I336" s="12">
        <f t="shared" si="5"/>
        <v>0</v>
      </c>
      <c r="J336" s="13">
        <v>0</v>
      </c>
    </row>
    <row r="337" spans="1:10" x14ac:dyDescent="0.3">
      <c r="A337" s="8">
        <v>336</v>
      </c>
      <c r="B337" s="111">
        <v>42400</v>
      </c>
      <c r="C337" s="9" t="s">
        <v>352</v>
      </c>
      <c r="D337" s="3" t="s">
        <v>897</v>
      </c>
      <c r="E337" s="10" t="s">
        <v>9</v>
      </c>
      <c r="F337" s="11">
        <v>4400</v>
      </c>
      <c r="G337" s="12">
        <v>10500</v>
      </c>
      <c r="H337" s="12">
        <v>5500</v>
      </c>
      <c r="I337" s="12">
        <f t="shared" si="5"/>
        <v>9400</v>
      </c>
      <c r="J337" s="13">
        <v>14848240.000000002</v>
      </c>
    </row>
    <row r="338" spans="1:10" x14ac:dyDescent="0.3">
      <c r="A338" s="2">
        <v>337</v>
      </c>
      <c r="B338" s="111">
        <v>42400</v>
      </c>
      <c r="C338" s="9" t="s">
        <v>353</v>
      </c>
      <c r="D338" s="3" t="s">
        <v>897</v>
      </c>
      <c r="E338" s="18" t="s">
        <v>13</v>
      </c>
      <c r="F338" s="11">
        <v>73</v>
      </c>
      <c r="G338" s="12">
        <v>0</v>
      </c>
      <c r="H338" s="12">
        <v>4</v>
      </c>
      <c r="I338" s="12">
        <f t="shared" si="5"/>
        <v>69</v>
      </c>
      <c r="J338" s="13">
        <v>7590000.0000000009</v>
      </c>
    </row>
    <row r="339" spans="1:10" x14ac:dyDescent="0.3">
      <c r="A339" s="8">
        <v>338</v>
      </c>
      <c r="B339" s="111">
        <v>42400</v>
      </c>
      <c r="C339" s="16" t="s">
        <v>354</v>
      </c>
      <c r="D339" s="3" t="s">
        <v>897</v>
      </c>
      <c r="E339" s="10" t="s">
        <v>33</v>
      </c>
      <c r="F339" s="11">
        <v>536</v>
      </c>
      <c r="G339" s="12">
        <v>0</v>
      </c>
      <c r="H339" s="12">
        <v>262</v>
      </c>
      <c r="I339" s="12">
        <f t="shared" si="5"/>
        <v>274</v>
      </c>
      <c r="J339" s="13">
        <v>7459650.0000000009</v>
      </c>
    </row>
    <row r="340" spans="1:10" x14ac:dyDescent="0.3">
      <c r="A340" s="2">
        <v>339</v>
      </c>
      <c r="B340" s="111">
        <v>42400</v>
      </c>
      <c r="C340" s="16" t="s">
        <v>355</v>
      </c>
      <c r="D340" s="3" t="s">
        <v>897</v>
      </c>
      <c r="E340" s="10" t="s">
        <v>9</v>
      </c>
      <c r="F340" s="11">
        <v>27860</v>
      </c>
      <c r="G340" s="12">
        <v>0</v>
      </c>
      <c r="H340" s="12">
        <v>7160</v>
      </c>
      <c r="I340" s="12">
        <f t="shared" si="5"/>
        <v>20700</v>
      </c>
      <c r="J340" s="13">
        <v>9791100</v>
      </c>
    </row>
    <row r="341" spans="1:10" x14ac:dyDescent="0.3">
      <c r="A341" s="8">
        <v>340</v>
      </c>
      <c r="B341" s="111">
        <v>42400</v>
      </c>
      <c r="C341" s="9" t="s">
        <v>356</v>
      </c>
      <c r="D341" s="3" t="s">
        <v>897</v>
      </c>
      <c r="E341" s="10" t="s">
        <v>13</v>
      </c>
      <c r="F341" s="11">
        <v>68</v>
      </c>
      <c r="G341" s="12">
        <v>300</v>
      </c>
      <c r="H341" s="12">
        <v>198</v>
      </c>
      <c r="I341" s="12">
        <f t="shared" si="5"/>
        <v>170</v>
      </c>
      <c r="J341" s="13">
        <v>14450051.000000002</v>
      </c>
    </row>
    <row r="342" spans="1:10" x14ac:dyDescent="0.3">
      <c r="A342" s="2">
        <v>341</v>
      </c>
      <c r="B342" s="111">
        <v>42400</v>
      </c>
      <c r="C342" s="9" t="s">
        <v>357</v>
      </c>
      <c r="D342" s="3" t="s">
        <v>897</v>
      </c>
      <c r="E342" s="10" t="s">
        <v>9</v>
      </c>
      <c r="F342" s="11">
        <v>500</v>
      </c>
      <c r="G342" s="12">
        <v>0</v>
      </c>
      <c r="H342" s="12">
        <v>500</v>
      </c>
      <c r="I342" s="12">
        <f t="shared" si="5"/>
        <v>0</v>
      </c>
      <c r="J342" s="13">
        <v>0</v>
      </c>
    </row>
    <row r="343" spans="1:10" x14ac:dyDescent="0.3">
      <c r="A343" s="8">
        <v>342</v>
      </c>
      <c r="B343" s="111">
        <v>42400</v>
      </c>
      <c r="C343" s="9" t="s">
        <v>358</v>
      </c>
      <c r="D343" s="3" t="s">
        <v>897</v>
      </c>
      <c r="E343" s="10" t="s">
        <v>33</v>
      </c>
      <c r="F343" s="11">
        <v>1</v>
      </c>
      <c r="G343" s="12">
        <v>0</v>
      </c>
      <c r="H343" s="12">
        <v>0</v>
      </c>
      <c r="I343" s="12">
        <f t="shared" si="5"/>
        <v>1</v>
      </c>
      <c r="J343" s="13">
        <v>17600</v>
      </c>
    </row>
    <row r="344" spans="1:10" x14ac:dyDescent="0.3">
      <c r="A344" s="2">
        <v>343</v>
      </c>
      <c r="B344" s="111">
        <v>42400</v>
      </c>
      <c r="C344" s="9" t="s">
        <v>359</v>
      </c>
      <c r="D344" s="3" t="s">
        <v>897</v>
      </c>
      <c r="E344" s="10" t="s">
        <v>33</v>
      </c>
      <c r="F344" s="11">
        <v>3</v>
      </c>
      <c r="G344" s="12">
        <v>0</v>
      </c>
      <c r="H344" s="12">
        <v>0</v>
      </c>
      <c r="I344" s="12">
        <f t="shared" si="5"/>
        <v>3</v>
      </c>
      <c r="J344" s="13">
        <v>60060.000000000007</v>
      </c>
    </row>
    <row r="345" spans="1:10" x14ac:dyDescent="0.3">
      <c r="A345" s="8">
        <v>344</v>
      </c>
      <c r="B345" s="111">
        <v>42400</v>
      </c>
      <c r="C345" s="9" t="s">
        <v>360</v>
      </c>
      <c r="D345" s="3" t="s">
        <v>897</v>
      </c>
      <c r="E345" s="10" t="s">
        <v>9</v>
      </c>
      <c r="F345" s="11">
        <v>60</v>
      </c>
      <c r="G345" s="12">
        <v>0</v>
      </c>
      <c r="H345" s="12">
        <v>0</v>
      </c>
      <c r="I345" s="12">
        <f t="shared" si="5"/>
        <v>60</v>
      </c>
      <c r="J345" s="29">
        <v>46500.3</v>
      </c>
    </row>
    <row r="346" spans="1:10" x14ac:dyDescent="0.3">
      <c r="A346" s="2">
        <v>345</v>
      </c>
      <c r="B346" s="111">
        <v>42400</v>
      </c>
      <c r="C346" s="9" t="s">
        <v>361</v>
      </c>
      <c r="D346" s="3" t="s">
        <v>897</v>
      </c>
      <c r="E346" s="10" t="s">
        <v>9</v>
      </c>
      <c r="F346" s="11">
        <v>20</v>
      </c>
      <c r="G346" s="12">
        <v>0</v>
      </c>
      <c r="H346" s="12">
        <v>0</v>
      </c>
      <c r="I346" s="12">
        <f t="shared" si="5"/>
        <v>20</v>
      </c>
      <c r="J346" s="13">
        <v>286000</v>
      </c>
    </row>
    <row r="347" spans="1:10" x14ac:dyDescent="0.3">
      <c r="A347" s="8">
        <v>346</v>
      </c>
      <c r="B347" s="111">
        <v>42400</v>
      </c>
      <c r="C347" s="16" t="s">
        <v>362</v>
      </c>
      <c r="D347" s="3" t="s">
        <v>897</v>
      </c>
      <c r="E347" s="10" t="s">
        <v>13</v>
      </c>
      <c r="F347" s="11">
        <v>589</v>
      </c>
      <c r="G347" s="12">
        <v>200</v>
      </c>
      <c r="H347" s="12">
        <v>252</v>
      </c>
      <c r="I347" s="12">
        <f t="shared" si="5"/>
        <v>537</v>
      </c>
      <c r="J347" s="13">
        <v>201374946.30000001</v>
      </c>
    </row>
    <row r="348" spans="1:10" x14ac:dyDescent="0.3">
      <c r="A348" s="2">
        <v>347</v>
      </c>
      <c r="B348" s="111">
        <v>42400</v>
      </c>
      <c r="C348" s="16" t="s">
        <v>363</v>
      </c>
      <c r="D348" s="3" t="s">
        <v>897</v>
      </c>
      <c r="E348" s="10" t="s">
        <v>13</v>
      </c>
      <c r="F348" s="11">
        <v>6730</v>
      </c>
      <c r="G348" s="12">
        <v>1625</v>
      </c>
      <c r="H348" s="12">
        <v>1550</v>
      </c>
      <c r="I348" s="12">
        <f t="shared" si="5"/>
        <v>6805</v>
      </c>
      <c r="J348" s="13">
        <v>558009965.97500002</v>
      </c>
    </row>
    <row r="349" spans="1:10" x14ac:dyDescent="0.3">
      <c r="A349" s="8">
        <v>348</v>
      </c>
      <c r="B349" s="111">
        <v>42400</v>
      </c>
      <c r="C349" s="9" t="s">
        <v>364</v>
      </c>
      <c r="D349" s="3" t="s">
        <v>897</v>
      </c>
      <c r="E349" s="10" t="s">
        <v>13</v>
      </c>
      <c r="F349" s="11">
        <v>261</v>
      </c>
      <c r="G349" s="12">
        <v>0</v>
      </c>
      <c r="H349" s="12">
        <v>20</v>
      </c>
      <c r="I349" s="12">
        <f t="shared" si="5"/>
        <v>241</v>
      </c>
      <c r="J349" s="13">
        <v>250519500.00000003</v>
      </c>
    </row>
    <row r="350" spans="1:10" x14ac:dyDescent="0.3">
      <c r="A350" s="2">
        <v>349</v>
      </c>
      <c r="B350" s="111">
        <v>42400</v>
      </c>
      <c r="C350" s="9" t="s">
        <v>365</v>
      </c>
      <c r="D350" s="3" t="s">
        <v>897</v>
      </c>
      <c r="E350" s="10" t="s">
        <v>13</v>
      </c>
      <c r="F350" s="11">
        <v>2</v>
      </c>
      <c r="G350" s="12">
        <v>0</v>
      </c>
      <c r="H350" s="12">
        <v>2</v>
      </c>
      <c r="I350" s="12">
        <f t="shared" si="5"/>
        <v>0</v>
      </c>
      <c r="J350" s="13">
        <v>0</v>
      </c>
    </row>
    <row r="351" spans="1:10" x14ac:dyDescent="0.3">
      <c r="A351" s="8">
        <v>350</v>
      </c>
      <c r="B351" s="111">
        <v>42400</v>
      </c>
      <c r="C351" s="9" t="s">
        <v>366</v>
      </c>
      <c r="D351" s="3" t="s">
        <v>897</v>
      </c>
      <c r="E351" s="10" t="s">
        <v>9</v>
      </c>
      <c r="F351" s="11">
        <v>4350</v>
      </c>
      <c r="G351" s="12">
        <v>0</v>
      </c>
      <c r="H351" s="12">
        <v>1000</v>
      </c>
      <c r="I351" s="12">
        <f t="shared" si="5"/>
        <v>3350</v>
      </c>
      <c r="J351" s="13">
        <v>1768800.0000000002</v>
      </c>
    </row>
    <row r="352" spans="1:10" x14ac:dyDescent="0.3">
      <c r="A352" s="2">
        <v>351</v>
      </c>
      <c r="B352" s="111">
        <v>42400</v>
      </c>
      <c r="C352" s="9" t="s">
        <v>367</v>
      </c>
      <c r="D352" s="3" t="s">
        <v>897</v>
      </c>
      <c r="E352" s="10" t="s">
        <v>13</v>
      </c>
      <c r="F352" s="11">
        <v>2302</v>
      </c>
      <c r="G352" s="12">
        <v>1500</v>
      </c>
      <c r="H352" s="12">
        <v>1430</v>
      </c>
      <c r="I352" s="12">
        <f t="shared" si="5"/>
        <v>2372</v>
      </c>
      <c r="J352" s="13">
        <v>94880948.800000012</v>
      </c>
    </row>
    <row r="353" spans="1:10" x14ac:dyDescent="0.3">
      <c r="A353" s="8">
        <v>352</v>
      </c>
      <c r="B353" s="111">
        <v>42400</v>
      </c>
      <c r="C353" s="9" t="s">
        <v>368</v>
      </c>
      <c r="D353" s="3" t="s">
        <v>897</v>
      </c>
      <c r="E353" s="10" t="s">
        <v>9</v>
      </c>
      <c r="F353" s="11">
        <v>700</v>
      </c>
      <c r="G353" s="12">
        <v>0</v>
      </c>
      <c r="H353" s="12">
        <v>700</v>
      </c>
      <c r="I353" s="12">
        <f t="shared" si="5"/>
        <v>0</v>
      </c>
      <c r="J353" s="13">
        <v>0</v>
      </c>
    </row>
    <row r="354" spans="1:10" x14ac:dyDescent="0.3">
      <c r="A354" s="2">
        <v>353</v>
      </c>
      <c r="B354" s="111">
        <v>42400</v>
      </c>
      <c r="C354" s="9" t="s">
        <v>369</v>
      </c>
      <c r="D354" s="3" t="s">
        <v>897</v>
      </c>
      <c r="E354" s="10" t="s">
        <v>33</v>
      </c>
      <c r="F354" s="11">
        <v>1</v>
      </c>
      <c r="G354" s="12">
        <v>0</v>
      </c>
      <c r="H354" s="12">
        <v>0</v>
      </c>
      <c r="I354" s="12">
        <f t="shared" si="5"/>
        <v>1</v>
      </c>
      <c r="J354" s="13">
        <v>55176.000000000007</v>
      </c>
    </row>
    <row r="355" spans="1:10" x14ac:dyDescent="0.3">
      <c r="A355" s="8">
        <v>354</v>
      </c>
      <c r="B355" s="111">
        <v>42400</v>
      </c>
      <c r="C355" s="9" t="s">
        <v>370</v>
      </c>
      <c r="D355" s="3" t="s">
        <v>897</v>
      </c>
      <c r="E355" s="10" t="s">
        <v>13</v>
      </c>
      <c r="F355" s="11">
        <v>45</v>
      </c>
      <c r="G355" s="12">
        <v>0</v>
      </c>
      <c r="H355" s="12">
        <v>0</v>
      </c>
      <c r="I355" s="12">
        <f t="shared" si="5"/>
        <v>45</v>
      </c>
      <c r="J355" s="13">
        <v>10586812.5</v>
      </c>
    </row>
    <row r="356" spans="1:10" x14ac:dyDescent="0.3">
      <c r="A356" s="2">
        <v>355</v>
      </c>
      <c r="B356" s="111">
        <v>42400</v>
      </c>
      <c r="C356" s="9" t="s">
        <v>371</v>
      </c>
      <c r="D356" s="3" t="s">
        <v>897</v>
      </c>
      <c r="E356" s="10" t="s">
        <v>13</v>
      </c>
      <c r="F356" s="11">
        <v>6700</v>
      </c>
      <c r="G356" s="12">
        <v>0</v>
      </c>
      <c r="H356" s="12">
        <v>5250</v>
      </c>
      <c r="I356" s="12">
        <f t="shared" si="5"/>
        <v>1450</v>
      </c>
      <c r="J356" s="13">
        <v>1216985</v>
      </c>
    </row>
    <row r="357" spans="1:10" x14ac:dyDescent="0.3">
      <c r="A357" s="8">
        <v>356</v>
      </c>
      <c r="B357" s="111">
        <v>42400</v>
      </c>
      <c r="C357" s="9" t="s">
        <v>372</v>
      </c>
      <c r="D357" s="3" t="s">
        <v>897</v>
      </c>
      <c r="E357" s="10" t="s">
        <v>9</v>
      </c>
      <c r="F357" s="11">
        <v>60</v>
      </c>
      <c r="G357" s="12">
        <v>0</v>
      </c>
      <c r="H357" s="12">
        <v>60</v>
      </c>
      <c r="I357" s="12">
        <f t="shared" si="5"/>
        <v>0</v>
      </c>
      <c r="J357" s="13">
        <v>0</v>
      </c>
    </row>
    <row r="358" spans="1:10" x14ac:dyDescent="0.3">
      <c r="A358" s="2">
        <v>357</v>
      </c>
      <c r="B358" s="111">
        <v>42400</v>
      </c>
      <c r="C358" s="9" t="s">
        <v>373</v>
      </c>
      <c r="D358" s="3" t="s">
        <v>897</v>
      </c>
      <c r="E358" s="10" t="s">
        <v>13</v>
      </c>
      <c r="F358" s="11">
        <v>75</v>
      </c>
      <c r="G358" s="12">
        <v>150</v>
      </c>
      <c r="H358" s="12">
        <v>130</v>
      </c>
      <c r="I358" s="12">
        <f t="shared" si="5"/>
        <v>95</v>
      </c>
      <c r="J358" s="13">
        <v>10022490.5</v>
      </c>
    </row>
    <row r="359" spans="1:10" x14ac:dyDescent="0.3">
      <c r="A359" s="8">
        <v>358</v>
      </c>
      <c r="B359" s="111">
        <v>42400</v>
      </c>
      <c r="C359" s="9" t="s">
        <v>374</v>
      </c>
      <c r="D359" s="3" t="s">
        <v>897</v>
      </c>
      <c r="E359" s="10" t="s">
        <v>9</v>
      </c>
      <c r="F359" s="11">
        <v>210</v>
      </c>
      <c r="G359" s="12">
        <v>0</v>
      </c>
      <c r="H359" s="12">
        <v>210</v>
      </c>
      <c r="I359" s="12">
        <f t="shared" si="5"/>
        <v>0</v>
      </c>
      <c r="J359" s="13">
        <v>0</v>
      </c>
    </row>
    <row r="360" spans="1:10" x14ac:dyDescent="0.3">
      <c r="A360" s="2">
        <v>359</v>
      </c>
      <c r="B360" s="111">
        <v>42400</v>
      </c>
      <c r="C360" s="9" t="s">
        <v>375</v>
      </c>
      <c r="D360" s="3" t="s">
        <v>897</v>
      </c>
      <c r="E360" s="10" t="s">
        <v>9</v>
      </c>
      <c r="F360" s="11">
        <v>120</v>
      </c>
      <c r="G360" s="12">
        <v>0</v>
      </c>
      <c r="H360" s="12">
        <v>0</v>
      </c>
      <c r="I360" s="12">
        <f t="shared" si="5"/>
        <v>120</v>
      </c>
      <c r="J360" s="13">
        <v>755040.00000000012</v>
      </c>
    </row>
    <row r="361" spans="1:10" x14ac:dyDescent="0.3">
      <c r="A361" s="8">
        <v>360</v>
      </c>
      <c r="B361" s="111">
        <v>42400</v>
      </c>
      <c r="C361" s="15" t="s">
        <v>376</v>
      </c>
      <c r="D361" s="3" t="s">
        <v>897</v>
      </c>
      <c r="E361" s="10" t="s">
        <v>9</v>
      </c>
      <c r="F361" s="11">
        <v>60</v>
      </c>
      <c r="G361" s="12">
        <v>0</v>
      </c>
      <c r="H361" s="12">
        <v>60</v>
      </c>
      <c r="I361" s="12">
        <f t="shared" si="5"/>
        <v>0</v>
      </c>
      <c r="J361" s="13">
        <v>0</v>
      </c>
    </row>
    <row r="362" spans="1:10" x14ac:dyDescent="0.3">
      <c r="A362" s="2">
        <v>361</v>
      </c>
      <c r="B362" s="111">
        <v>42400</v>
      </c>
      <c r="C362" s="27" t="s">
        <v>377</v>
      </c>
      <c r="D362" s="3" t="s">
        <v>897</v>
      </c>
      <c r="E362" s="10" t="s">
        <v>13</v>
      </c>
      <c r="F362" s="11">
        <v>0</v>
      </c>
      <c r="G362" s="12">
        <v>36</v>
      </c>
      <c r="H362" s="12">
        <v>36</v>
      </c>
      <c r="I362" s="12">
        <f t="shared" si="5"/>
        <v>0</v>
      </c>
      <c r="J362" s="13">
        <v>0</v>
      </c>
    </row>
    <row r="363" spans="1:10" x14ac:dyDescent="0.3">
      <c r="A363" s="8">
        <v>362</v>
      </c>
      <c r="B363" s="111">
        <v>42400</v>
      </c>
      <c r="C363" s="27" t="s">
        <v>378</v>
      </c>
      <c r="D363" s="3" t="s">
        <v>897</v>
      </c>
      <c r="E363" s="10" t="s">
        <v>9</v>
      </c>
      <c r="F363" s="11">
        <v>200</v>
      </c>
      <c r="G363" s="12">
        <v>0</v>
      </c>
      <c r="H363" s="12">
        <v>200</v>
      </c>
      <c r="I363" s="12">
        <f t="shared" si="5"/>
        <v>0</v>
      </c>
      <c r="J363" s="13">
        <v>0</v>
      </c>
    </row>
    <row r="364" spans="1:10" x14ac:dyDescent="0.3">
      <c r="A364" s="2">
        <v>363</v>
      </c>
      <c r="B364" s="111">
        <v>42400</v>
      </c>
      <c r="C364" s="9" t="s">
        <v>379</v>
      </c>
      <c r="D364" s="3" t="s">
        <v>897</v>
      </c>
      <c r="E364" s="10" t="s">
        <v>9</v>
      </c>
      <c r="F364" s="11">
        <v>1150</v>
      </c>
      <c r="G364" s="12">
        <v>0</v>
      </c>
      <c r="H364" s="12">
        <v>550</v>
      </c>
      <c r="I364" s="12">
        <f t="shared" si="5"/>
        <v>600</v>
      </c>
      <c r="J364" s="13">
        <v>92400.000000000015</v>
      </c>
    </row>
    <row r="365" spans="1:10" x14ac:dyDescent="0.3">
      <c r="A365" s="8">
        <v>364</v>
      </c>
      <c r="B365" s="111">
        <v>42400</v>
      </c>
      <c r="C365" s="9" t="s">
        <v>380</v>
      </c>
      <c r="D365" s="3" t="s">
        <v>897</v>
      </c>
      <c r="E365" s="10" t="s">
        <v>13</v>
      </c>
      <c r="F365" s="11">
        <v>38</v>
      </c>
      <c r="G365" s="12">
        <v>0</v>
      </c>
      <c r="H365" s="12">
        <v>28</v>
      </c>
      <c r="I365" s="12">
        <f t="shared" si="5"/>
        <v>10</v>
      </c>
      <c r="J365" s="13">
        <v>718751</v>
      </c>
    </row>
    <row r="366" spans="1:10" x14ac:dyDescent="0.3">
      <c r="A366" s="2">
        <v>365</v>
      </c>
      <c r="B366" s="111">
        <v>42400</v>
      </c>
      <c r="C366" s="9" t="s">
        <v>381</v>
      </c>
      <c r="D366" s="3" t="s">
        <v>897</v>
      </c>
      <c r="E366" s="10" t="s">
        <v>13</v>
      </c>
      <c r="F366" s="11">
        <v>186</v>
      </c>
      <c r="G366" s="12">
        <v>0</v>
      </c>
      <c r="H366" s="12">
        <v>62</v>
      </c>
      <c r="I366" s="12">
        <f t="shared" si="5"/>
        <v>124</v>
      </c>
      <c r="J366" s="13">
        <v>12399987.600000001</v>
      </c>
    </row>
    <row r="367" spans="1:10" x14ac:dyDescent="0.3">
      <c r="A367" s="8">
        <v>366</v>
      </c>
      <c r="B367" s="111">
        <v>42400</v>
      </c>
      <c r="C367" s="9" t="s">
        <v>382</v>
      </c>
      <c r="D367" s="3" t="s">
        <v>897</v>
      </c>
      <c r="E367" s="10" t="s">
        <v>9</v>
      </c>
      <c r="F367" s="11">
        <v>100</v>
      </c>
      <c r="G367" s="12">
        <v>0</v>
      </c>
      <c r="H367" s="12">
        <v>0</v>
      </c>
      <c r="I367" s="12">
        <f t="shared" si="5"/>
        <v>100</v>
      </c>
      <c r="J367" s="13">
        <v>629999.70000000007</v>
      </c>
    </row>
    <row r="368" spans="1:10" x14ac:dyDescent="0.3">
      <c r="A368" s="2">
        <v>367</v>
      </c>
      <c r="B368" s="111">
        <v>42400</v>
      </c>
      <c r="C368" s="17" t="s">
        <v>383</v>
      </c>
      <c r="D368" s="3" t="s">
        <v>897</v>
      </c>
      <c r="E368" s="10" t="s">
        <v>13</v>
      </c>
      <c r="F368" s="19">
        <v>78</v>
      </c>
      <c r="G368" s="12">
        <v>0</v>
      </c>
      <c r="H368" s="12">
        <v>78</v>
      </c>
      <c r="I368" s="12">
        <f t="shared" si="5"/>
        <v>0</v>
      </c>
      <c r="J368" s="13">
        <v>0</v>
      </c>
    </row>
    <row r="369" spans="1:10" x14ac:dyDescent="0.3">
      <c r="A369" s="8">
        <v>368</v>
      </c>
      <c r="B369" s="111">
        <v>42400</v>
      </c>
      <c r="C369" s="41" t="s">
        <v>384</v>
      </c>
      <c r="D369" s="3" t="s">
        <v>897</v>
      </c>
      <c r="E369" s="10" t="s">
        <v>13</v>
      </c>
      <c r="F369" s="22">
        <v>98</v>
      </c>
      <c r="G369" s="12">
        <v>0</v>
      </c>
      <c r="H369" s="12">
        <v>98</v>
      </c>
      <c r="I369" s="12">
        <f t="shared" si="5"/>
        <v>0</v>
      </c>
      <c r="J369" s="13">
        <v>0</v>
      </c>
    </row>
    <row r="370" spans="1:10" x14ac:dyDescent="0.3">
      <c r="A370" s="2">
        <v>369</v>
      </c>
      <c r="B370" s="111">
        <v>42400</v>
      </c>
      <c r="C370" s="28" t="s">
        <v>385</v>
      </c>
      <c r="D370" s="3" t="s">
        <v>897</v>
      </c>
      <c r="E370" s="10" t="s">
        <v>13</v>
      </c>
      <c r="F370" s="22">
        <v>1590</v>
      </c>
      <c r="G370" s="12">
        <v>0</v>
      </c>
      <c r="H370" s="12">
        <v>356</v>
      </c>
      <c r="I370" s="12">
        <f t="shared" si="5"/>
        <v>1234</v>
      </c>
      <c r="J370" s="13">
        <v>7737180.0000000009</v>
      </c>
    </row>
    <row r="371" spans="1:10" x14ac:dyDescent="0.3">
      <c r="A371" s="8">
        <v>370</v>
      </c>
      <c r="B371" s="111">
        <v>42400</v>
      </c>
      <c r="C371" s="28" t="s">
        <v>386</v>
      </c>
      <c r="D371" s="3" t="s">
        <v>897</v>
      </c>
      <c r="E371" s="10" t="s">
        <v>13</v>
      </c>
      <c r="F371" s="22">
        <v>296</v>
      </c>
      <c r="G371" s="12">
        <v>0</v>
      </c>
      <c r="H371" s="12">
        <v>0</v>
      </c>
      <c r="I371" s="12">
        <f t="shared" si="5"/>
        <v>296</v>
      </c>
      <c r="J371" s="13">
        <v>1790800.0000000002</v>
      </c>
    </row>
    <row r="372" spans="1:10" x14ac:dyDescent="0.3">
      <c r="A372" s="2">
        <v>371</v>
      </c>
      <c r="B372" s="111">
        <v>42400</v>
      </c>
      <c r="C372" s="28" t="s">
        <v>387</v>
      </c>
      <c r="D372" s="3" t="s">
        <v>897</v>
      </c>
      <c r="E372" s="10" t="s">
        <v>33</v>
      </c>
      <c r="F372" s="22">
        <v>2</v>
      </c>
      <c r="G372" s="12">
        <v>0</v>
      </c>
      <c r="H372" s="12">
        <v>0</v>
      </c>
      <c r="I372" s="12">
        <f t="shared" si="5"/>
        <v>2</v>
      </c>
      <c r="J372" s="13">
        <v>123118.6</v>
      </c>
    </row>
    <row r="373" spans="1:10" x14ac:dyDescent="0.3">
      <c r="A373" s="8">
        <v>372</v>
      </c>
      <c r="B373" s="111">
        <v>42400</v>
      </c>
      <c r="C373" s="9" t="s">
        <v>388</v>
      </c>
      <c r="D373" s="3" t="s">
        <v>897</v>
      </c>
      <c r="E373" s="10" t="s">
        <v>13</v>
      </c>
      <c r="F373" s="11">
        <v>477</v>
      </c>
      <c r="G373" s="12">
        <v>0</v>
      </c>
      <c r="H373" s="12">
        <v>436</v>
      </c>
      <c r="I373" s="12">
        <f t="shared" si="5"/>
        <v>41</v>
      </c>
      <c r="J373" s="13">
        <v>2542016.4000000004</v>
      </c>
    </row>
    <row r="374" spans="1:10" x14ac:dyDescent="0.3">
      <c r="A374" s="2">
        <v>373</v>
      </c>
      <c r="B374" s="111">
        <v>42400</v>
      </c>
      <c r="C374" s="17" t="s">
        <v>389</v>
      </c>
      <c r="D374" s="3" t="s">
        <v>897</v>
      </c>
      <c r="E374" s="10" t="s">
        <v>13</v>
      </c>
      <c r="F374" s="19">
        <v>60</v>
      </c>
      <c r="G374" s="12">
        <v>0</v>
      </c>
      <c r="H374" s="12">
        <v>20</v>
      </c>
      <c r="I374" s="12">
        <f t="shared" si="5"/>
        <v>40</v>
      </c>
      <c r="J374" s="13">
        <v>1166660</v>
      </c>
    </row>
    <row r="375" spans="1:10" x14ac:dyDescent="0.3">
      <c r="A375" s="8">
        <v>374</v>
      </c>
      <c r="B375" s="111">
        <v>42400</v>
      </c>
      <c r="C375" s="9" t="s">
        <v>390</v>
      </c>
      <c r="D375" s="3" t="s">
        <v>897</v>
      </c>
      <c r="E375" s="10" t="s">
        <v>9</v>
      </c>
      <c r="F375" s="11">
        <v>9250</v>
      </c>
      <c r="G375" s="12">
        <v>0</v>
      </c>
      <c r="H375" s="12">
        <v>300</v>
      </c>
      <c r="I375" s="12">
        <f t="shared" si="5"/>
        <v>8950</v>
      </c>
      <c r="J375" s="13">
        <v>4430250</v>
      </c>
    </row>
    <row r="376" spans="1:10" x14ac:dyDescent="0.3">
      <c r="A376" s="2">
        <v>375</v>
      </c>
      <c r="B376" s="111">
        <v>42400</v>
      </c>
      <c r="C376" s="9" t="s">
        <v>391</v>
      </c>
      <c r="D376" s="3" t="s">
        <v>897</v>
      </c>
      <c r="E376" s="10" t="s">
        <v>9</v>
      </c>
      <c r="F376" s="11">
        <v>7800</v>
      </c>
      <c r="G376" s="12">
        <v>0</v>
      </c>
      <c r="H376" s="12">
        <v>150</v>
      </c>
      <c r="I376" s="12">
        <f t="shared" si="5"/>
        <v>7650</v>
      </c>
      <c r="J376" s="13">
        <v>2524500</v>
      </c>
    </row>
    <row r="377" spans="1:10" x14ac:dyDescent="0.3">
      <c r="A377" s="8">
        <v>376</v>
      </c>
      <c r="B377" s="111">
        <v>42400</v>
      </c>
      <c r="C377" s="9" t="s">
        <v>392</v>
      </c>
      <c r="D377" s="3" t="s">
        <v>897</v>
      </c>
      <c r="E377" s="10" t="s">
        <v>13</v>
      </c>
      <c r="F377" s="11">
        <v>0</v>
      </c>
      <c r="G377" s="12">
        <v>335</v>
      </c>
      <c r="H377" s="12">
        <v>335</v>
      </c>
      <c r="I377" s="12">
        <f t="shared" si="5"/>
        <v>0</v>
      </c>
      <c r="J377" s="13">
        <v>0</v>
      </c>
    </row>
    <row r="378" spans="1:10" x14ac:dyDescent="0.3">
      <c r="A378" s="2">
        <v>377</v>
      </c>
      <c r="B378" s="111">
        <v>42400</v>
      </c>
      <c r="C378" s="9" t="s">
        <v>393</v>
      </c>
      <c r="D378" s="3" t="s">
        <v>897</v>
      </c>
      <c r="E378" s="10" t="s">
        <v>13</v>
      </c>
      <c r="F378" s="11">
        <v>2144</v>
      </c>
      <c r="G378" s="12">
        <v>0</v>
      </c>
      <c r="H378" s="12">
        <v>2144</v>
      </c>
      <c r="I378" s="12">
        <f t="shared" si="5"/>
        <v>0</v>
      </c>
      <c r="J378" s="13">
        <v>0</v>
      </c>
    </row>
    <row r="379" spans="1:10" x14ac:dyDescent="0.3">
      <c r="A379" s="8">
        <v>378</v>
      </c>
      <c r="B379" s="111">
        <v>42400</v>
      </c>
      <c r="C379" s="9" t="s">
        <v>394</v>
      </c>
      <c r="D379" s="3" t="s">
        <v>897</v>
      </c>
      <c r="E379" s="10" t="s">
        <v>9</v>
      </c>
      <c r="F379" s="11">
        <v>3750</v>
      </c>
      <c r="G379" s="12">
        <v>7500</v>
      </c>
      <c r="H379" s="12">
        <v>5550</v>
      </c>
      <c r="I379" s="12">
        <f t="shared" si="5"/>
        <v>5700</v>
      </c>
      <c r="J379" s="13">
        <v>39626400</v>
      </c>
    </row>
    <row r="380" spans="1:10" x14ac:dyDescent="0.3">
      <c r="A380" s="2">
        <v>379</v>
      </c>
      <c r="B380" s="111">
        <v>42400</v>
      </c>
      <c r="C380" s="9" t="s">
        <v>395</v>
      </c>
      <c r="D380" s="3" t="s">
        <v>897</v>
      </c>
      <c r="E380" s="10" t="s">
        <v>9</v>
      </c>
      <c r="F380" s="11">
        <v>21650</v>
      </c>
      <c r="G380" s="12">
        <v>0</v>
      </c>
      <c r="H380" s="12">
        <v>10850</v>
      </c>
      <c r="I380" s="12">
        <f t="shared" si="5"/>
        <v>10800</v>
      </c>
      <c r="J380" s="13">
        <v>1220432.4000000001</v>
      </c>
    </row>
    <row r="381" spans="1:10" x14ac:dyDescent="0.3">
      <c r="A381" s="8">
        <v>380</v>
      </c>
      <c r="B381" s="111">
        <v>42400</v>
      </c>
      <c r="C381" s="9" t="s">
        <v>396</v>
      </c>
      <c r="D381" s="3" t="s">
        <v>897</v>
      </c>
      <c r="E381" s="10" t="s">
        <v>9</v>
      </c>
      <c r="F381" s="11">
        <v>160</v>
      </c>
      <c r="G381" s="12">
        <v>0</v>
      </c>
      <c r="H381" s="12">
        <v>160</v>
      </c>
      <c r="I381" s="12">
        <f t="shared" si="5"/>
        <v>0</v>
      </c>
      <c r="J381" s="13">
        <v>0</v>
      </c>
    </row>
    <row r="382" spans="1:10" x14ac:dyDescent="0.3">
      <c r="A382" s="2">
        <v>381</v>
      </c>
      <c r="B382" s="111">
        <v>42400</v>
      </c>
      <c r="C382" s="17" t="s">
        <v>397</v>
      </c>
      <c r="D382" s="3" t="s">
        <v>897</v>
      </c>
      <c r="E382" s="18" t="s">
        <v>13</v>
      </c>
      <c r="F382" s="19">
        <v>742</v>
      </c>
      <c r="G382" s="24">
        <v>0</v>
      </c>
      <c r="H382" s="24">
        <v>394</v>
      </c>
      <c r="I382" s="24">
        <f t="shared" si="5"/>
        <v>348</v>
      </c>
      <c r="J382" s="13">
        <v>12441000.000000002</v>
      </c>
    </row>
    <row r="383" spans="1:10" x14ac:dyDescent="0.3">
      <c r="A383" s="8">
        <v>382</v>
      </c>
      <c r="B383" s="111">
        <v>42400</v>
      </c>
      <c r="C383" s="9" t="s">
        <v>398</v>
      </c>
      <c r="D383" s="3" t="s">
        <v>897</v>
      </c>
      <c r="E383" s="18" t="s">
        <v>9</v>
      </c>
      <c r="F383" s="11">
        <v>5700</v>
      </c>
      <c r="G383" s="12">
        <v>0</v>
      </c>
      <c r="H383" s="12">
        <v>3300</v>
      </c>
      <c r="I383" s="12">
        <f t="shared" si="5"/>
        <v>2400</v>
      </c>
      <c r="J383" s="13">
        <v>4031992.8000000003</v>
      </c>
    </row>
    <row r="384" spans="1:10" x14ac:dyDescent="0.3">
      <c r="A384" s="2">
        <v>383</v>
      </c>
      <c r="B384" s="111">
        <v>42400</v>
      </c>
      <c r="C384" s="9" t="s">
        <v>399</v>
      </c>
      <c r="D384" s="3" t="s">
        <v>897</v>
      </c>
      <c r="E384" s="18" t="s">
        <v>13</v>
      </c>
      <c r="F384" s="11">
        <v>0</v>
      </c>
      <c r="G384" s="12">
        <v>636</v>
      </c>
      <c r="H384" s="12">
        <v>0</v>
      </c>
      <c r="I384" s="12">
        <f t="shared" si="5"/>
        <v>636</v>
      </c>
      <c r="J384" s="13">
        <v>24486000.000000004</v>
      </c>
    </row>
    <row r="385" spans="1:10" x14ac:dyDescent="0.3">
      <c r="A385" s="8">
        <v>384</v>
      </c>
      <c r="B385" s="111">
        <v>42400</v>
      </c>
      <c r="C385" s="9" t="s">
        <v>400</v>
      </c>
      <c r="D385" s="3" t="s">
        <v>897</v>
      </c>
      <c r="E385" s="23" t="s">
        <v>13</v>
      </c>
      <c r="F385" s="11">
        <v>3794</v>
      </c>
      <c r="G385" s="12">
        <v>0</v>
      </c>
      <c r="H385" s="12">
        <v>821</v>
      </c>
      <c r="I385" s="12">
        <f t="shared" si="5"/>
        <v>2973</v>
      </c>
      <c r="J385" s="13">
        <v>57972608.100000001</v>
      </c>
    </row>
    <row r="386" spans="1:10" x14ac:dyDescent="0.3">
      <c r="A386" s="2">
        <v>385</v>
      </c>
      <c r="B386" s="111">
        <v>42400</v>
      </c>
      <c r="C386" s="9" t="s">
        <v>401</v>
      </c>
      <c r="D386" s="3" t="s">
        <v>897</v>
      </c>
      <c r="E386" s="23" t="s">
        <v>9</v>
      </c>
      <c r="F386" s="11">
        <v>13500</v>
      </c>
      <c r="G386" s="12">
        <v>0</v>
      </c>
      <c r="H386" s="12">
        <v>10100</v>
      </c>
      <c r="I386" s="12">
        <f t="shared" ref="I386:I449" si="6">F386+G386-H386</f>
        <v>3400</v>
      </c>
      <c r="J386" s="13">
        <v>695640</v>
      </c>
    </row>
    <row r="387" spans="1:10" x14ac:dyDescent="0.3">
      <c r="A387" s="8">
        <v>386</v>
      </c>
      <c r="B387" s="111">
        <v>42400</v>
      </c>
      <c r="C387" s="9" t="s">
        <v>402</v>
      </c>
      <c r="D387" s="3" t="s">
        <v>897</v>
      </c>
      <c r="E387" s="23" t="s">
        <v>13</v>
      </c>
      <c r="F387" s="11">
        <v>1336</v>
      </c>
      <c r="G387" s="12">
        <v>0</v>
      </c>
      <c r="H387" s="12">
        <v>177</v>
      </c>
      <c r="I387" s="12">
        <f t="shared" si="6"/>
        <v>1159</v>
      </c>
      <c r="J387" s="13">
        <v>96229452.000000015</v>
      </c>
    </row>
    <row r="388" spans="1:10" x14ac:dyDescent="0.3">
      <c r="A388" s="2">
        <v>387</v>
      </c>
      <c r="B388" s="111">
        <v>42400</v>
      </c>
      <c r="C388" s="17" t="s">
        <v>403</v>
      </c>
      <c r="D388" s="3" t="s">
        <v>897</v>
      </c>
      <c r="E388" s="18" t="s">
        <v>9</v>
      </c>
      <c r="F388" s="19">
        <v>900</v>
      </c>
      <c r="G388" s="24">
        <v>11000</v>
      </c>
      <c r="H388" s="24">
        <v>3900</v>
      </c>
      <c r="I388" s="24">
        <f t="shared" si="6"/>
        <v>8000</v>
      </c>
      <c r="J388" s="13">
        <v>5077600</v>
      </c>
    </row>
    <row r="389" spans="1:10" x14ac:dyDescent="0.3">
      <c r="A389" s="8">
        <v>388</v>
      </c>
      <c r="B389" s="111">
        <v>42400</v>
      </c>
      <c r="C389" s="9" t="s">
        <v>404</v>
      </c>
      <c r="D389" s="3" t="s">
        <v>897</v>
      </c>
      <c r="E389" s="10" t="s">
        <v>9</v>
      </c>
      <c r="F389" s="11">
        <v>3600</v>
      </c>
      <c r="G389" s="12">
        <v>0</v>
      </c>
      <c r="H389" s="12">
        <v>3600</v>
      </c>
      <c r="I389" s="12">
        <f t="shared" si="6"/>
        <v>0</v>
      </c>
      <c r="J389" s="13">
        <v>0</v>
      </c>
    </row>
    <row r="390" spans="1:10" x14ac:dyDescent="0.3">
      <c r="A390" s="2">
        <v>389</v>
      </c>
      <c r="B390" s="111">
        <v>42400</v>
      </c>
      <c r="C390" s="9" t="s">
        <v>405</v>
      </c>
      <c r="D390" s="3" t="s">
        <v>897</v>
      </c>
      <c r="E390" s="18" t="s">
        <v>13</v>
      </c>
      <c r="F390" s="11">
        <v>500</v>
      </c>
      <c r="G390" s="12">
        <v>0</v>
      </c>
      <c r="H390" s="12">
        <v>80</v>
      </c>
      <c r="I390" s="12">
        <f t="shared" si="6"/>
        <v>420</v>
      </c>
      <c r="J390" s="13">
        <v>1155000</v>
      </c>
    </row>
    <row r="391" spans="1:10" x14ac:dyDescent="0.3">
      <c r="A391" s="8">
        <v>390</v>
      </c>
      <c r="B391" s="111">
        <v>42400</v>
      </c>
      <c r="C391" s="9" t="s">
        <v>406</v>
      </c>
      <c r="D391" s="3" t="s">
        <v>897</v>
      </c>
      <c r="E391" s="10" t="s">
        <v>13</v>
      </c>
      <c r="F391" s="11">
        <v>13071</v>
      </c>
      <c r="G391" s="12">
        <v>0</v>
      </c>
      <c r="H391" s="12">
        <v>4542</v>
      </c>
      <c r="I391" s="12">
        <f t="shared" si="6"/>
        <v>8529</v>
      </c>
      <c r="J391" s="13">
        <v>84859285.5</v>
      </c>
    </row>
    <row r="392" spans="1:10" x14ac:dyDescent="0.3">
      <c r="A392" s="2">
        <v>391</v>
      </c>
      <c r="B392" s="111">
        <v>42400</v>
      </c>
      <c r="C392" s="9" t="s">
        <v>407</v>
      </c>
      <c r="D392" s="3" t="s">
        <v>897</v>
      </c>
      <c r="E392" s="10" t="s">
        <v>9</v>
      </c>
      <c r="F392" s="11">
        <v>16400</v>
      </c>
      <c r="G392" s="12">
        <v>0</v>
      </c>
      <c r="H392" s="12">
        <v>4100</v>
      </c>
      <c r="I392" s="12">
        <f t="shared" si="6"/>
        <v>12300</v>
      </c>
      <c r="J392" s="13">
        <v>1967938.5</v>
      </c>
    </row>
    <row r="393" spans="1:10" x14ac:dyDescent="0.3">
      <c r="A393" s="8">
        <v>392</v>
      </c>
      <c r="B393" s="111">
        <v>42400</v>
      </c>
      <c r="C393" s="9" t="s">
        <v>408</v>
      </c>
      <c r="D393" s="3" t="s">
        <v>897</v>
      </c>
      <c r="E393" s="10" t="s">
        <v>13</v>
      </c>
      <c r="F393" s="11">
        <v>275</v>
      </c>
      <c r="G393" s="12">
        <v>0</v>
      </c>
      <c r="H393" s="12">
        <v>120</v>
      </c>
      <c r="I393" s="12">
        <f t="shared" si="6"/>
        <v>155</v>
      </c>
      <c r="J393" s="13">
        <v>960938.00000000012</v>
      </c>
    </row>
    <row r="394" spans="1:10" x14ac:dyDescent="0.3">
      <c r="A394" s="2">
        <v>393</v>
      </c>
      <c r="B394" s="111">
        <v>42400</v>
      </c>
      <c r="C394" s="9" t="s">
        <v>409</v>
      </c>
      <c r="D394" s="3" t="s">
        <v>897</v>
      </c>
      <c r="E394" s="10" t="s">
        <v>13</v>
      </c>
      <c r="F394" s="11">
        <v>5</v>
      </c>
      <c r="G394" s="12">
        <v>0</v>
      </c>
      <c r="H394" s="12">
        <v>0</v>
      </c>
      <c r="I394" s="12">
        <f t="shared" si="6"/>
        <v>5</v>
      </c>
      <c r="J394" s="13">
        <v>917150.79500000004</v>
      </c>
    </row>
    <row r="395" spans="1:10" x14ac:dyDescent="0.3">
      <c r="A395" s="8">
        <v>394</v>
      </c>
      <c r="B395" s="111">
        <v>42400</v>
      </c>
      <c r="C395" s="9" t="s">
        <v>410</v>
      </c>
      <c r="D395" s="3" t="s">
        <v>897</v>
      </c>
      <c r="E395" s="10" t="s">
        <v>13</v>
      </c>
      <c r="F395" s="11">
        <v>5</v>
      </c>
      <c r="G395" s="12">
        <v>0</v>
      </c>
      <c r="H395" s="12">
        <v>0</v>
      </c>
      <c r="I395" s="12">
        <f t="shared" si="6"/>
        <v>5</v>
      </c>
      <c r="J395" s="13">
        <v>596728.71500000008</v>
      </c>
    </row>
    <row r="396" spans="1:10" x14ac:dyDescent="0.3">
      <c r="A396" s="2">
        <v>395</v>
      </c>
      <c r="B396" s="111">
        <v>42400</v>
      </c>
      <c r="C396" s="9" t="s">
        <v>411</v>
      </c>
      <c r="D396" s="3" t="s">
        <v>897</v>
      </c>
      <c r="E396" s="10" t="s">
        <v>9</v>
      </c>
      <c r="F396" s="11">
        <v>4240</v>
      </c>
      <c r="G396" s="12">
        <v>940</v>
      </c>
      <c r="H396" s="12">
        <v>3280</v>
      </c>
      <c r="I396" s="12">
        <f t="shared" si="6"/>
        <v>1900</v>
      </c>
      <c r="J396" s="13">
        <v>7409050.0000000009</v>
      </c>
    </row>
    <row r="397" spans="1:10" x14ac:dyDescent="0.3">
      <c r="A397" s="8">
        <v>396</v>
      </c>
      <c r="B397" s="111">
        <v>42400</v>
      </c>
      <c r="C397" s="9" t="s">
        <v>412</v>
      </c>
      <c r="D397" s="3" t="s">
        <v>897</v>
      </c>
      <c r="E397" s="10" t="s">
        <v>9</v>
      </c>
      <c r="F397" s="11">
        <v>0</v>
      </c>
      <c r="G397" s="12">
        <v>3140</v>
      </c>
      <c r="H397" s="12">
        <v>1760</v>
      </c>
      <c r="I397" s="12">
        <f t="shared" si="6"/>
        <v>1380</v>
      </c>
      <c r="J397" s="13">
        <v>8969862</v>
      </c>
    </row>
    <row r="398" spans="1:10" x14ac:dyDescent="0.3">
      <c r="A398" s="2">
        <v>397</v>
      </c>
      <c r="B398" s="111">
        <v>42400</v>
      </c>
      <c r="C398" s="9" t="s">
        <v>413</v>
      </c>
      <c r="D398" s="3" t="s">
        <v>897</v>
      </c>
      <c r="E398" s="10" t="s">
        <v>9</v>
      </c>
      <c r="F398" s="11">
        <v>80</v>
      </c>
      <c r="G398" s="12">
        <v>0</v>
      </c>
      <c r="H398" s="12">
        <v>0</v>
      </c>
      <c r="I398" s="12">
        <f t="shared" si="6"/>
        <v>80</v>
      </c>
      <c r="J398" s="13">
        <v>999944.00000000012</v>
      </c>
    </row>
    <row r="399" spans="1:10" x14ac:dyDescent="0.3">
      <c r="A399" s="8">
        <v>398</v>
      </c>
      <c r="B399" s="111">
        <v>42400</v>
      </c>
      <c r="C399" s="27" t="s">
        <v>414</v>
      </c>
      <c r="D399" s="3" t="s">
        <v>897</v>
      </c>
      <c r="E399" s="10" t="s">
        <v>9</v>
      </c>
      <c r="F399" s="11">
        <v>90</v>
      </c>
      <c r="G399" s="12">
        <v>0</v>
      </c>
      <c r="H399" s="12">
        <v>0</v>
      </c>
      <c r="I399" s="12">
        <f t="shared" si="6"/>
        <v>90</v>
      </c>
      <c r="J399" s="13">
        <v>203544.00000000003</v>
      </c>
    </row>
    <row r="400" spans="1:10" x14ac:dyDescent="0.3">
      <c r="A400" s="2">
        <v>399</v>
      </c>
      <c r="B400" s="111">
        <v>42400</v>
      </c>
      <c r="C400" s="16" t="s">
        <v>415</v>
      </c>
      <c r="D400" s="3" t="s">
        <v>897</v>
      </c>
      <c r="E400" s="10" t="s">
        <v>9</v>
      </c>
      <c r="F400" s="11">
        <v>10800</v>
      </c>
      <c r="G400" s="12">
        <v>16400</v>
      </c>
      <c r="H400" s="12">
        <v>9400</v>
      </c>
      <c r="I400" s="12">
        <f t="shared" si="6"/>
        <v>17800</v>
      </c>
      <c r="J400" s="13">
        <v>2643300</v>
      </c>
    </row>
    <row r="401" spans="1:10" x14ac:dyDescent="0.3">
      <c r="A401" s="8">
        <v>400</v>
      </c>
      <c r="B401" s="111">
        <v>42400</v>
      </c>
      <c r="C401" s="16" t="s">
        <v>416</v>
      </c>
      <c r="D401" s="3" t="s">
        <v>897</v>
      </c>
      <c r="E401" s="10" t="s">
        <v>83</v>
      </c>
      <c r="F401" s="11">
        <v>0</v>
      </c>
      <c r="G401" s="12">
        <v>100</v>
      </c>
      <c r="H401" s="12">
        <v>55</v>
      </c>
      <c r="I401" s="12">
        <f t="shared" si="6"/>
        <v>45</v>
      </c>
      <c r="J401" s="13">
        <v>801900.00000000012</v>
      </c>
    </row>
    <row r="402" spans="1:10" x14ac:dyDescent="0.3">
      <c r="A402" s="2">
        <v>401</v>
      </c>
      <c r="B402" s="111">
        <v>42400</v>
      </c>
      <c r="C402" s="16" t="s">
        <v>417</v>
      </c>
      <c r="D402" s="3" t="s">
        <v>897</v>
      </c>
      <c r="E402" s="10" t="s">
        <v>83</v>
      </c>
      <c r="F402" s="11">
        <v>8</v>
      </c>
      <c r="G402" s="12">
        <v>0</v>
      </c>
      <c r="H402" s="12">
        <v>0</v>
      </c>
      <c r="I402" s="12">
        <f t="shared" si="6"/>
        <v>8</v>
      </c>
      <c r="J402" s="13">
        <v>316800</v>
      </c>
    </row>
    <row r="403" spans="1:10" x14ac:dyDescent="0.3">
      <c r="A403" s="8">
        <v>402</v>
      </c>
      <c r="B403" s="111">
        <v>42400</v>
      </c>
      <c r="C403" s="9" t="s">
        <v>418</v>
      </c>
      <c r="D403" s="3" t="s">
        <v>897</v>
      </c>
      <c r="E403" s="10" t="s">
        <v>9</v>
      </c>
      <c r="F403" s="11">
        <v>30</v>
      </c>
      <c r="G403" s="12">
        <v>0</v>
      </c>
      <c r="H403" s="12">
        <v>0</v>
      </c>
      <c r="I403" s="12">
        <f t="shared" si="6"/>
        <v>30</v>
      </c>
      <c r="J403" s="13">
        <v>1294260</v>
      </c>
    </row>
    <row r="404" spans="1:10" x14ac:dyDescent="0.3">
      <c r="A404" s="2">
        <v>403</v>
      </c>
      <c r="B404" s="111">
        <v>42400</v>
      </c>
      <c r="C404" s="9" t="s">
        <v>419</v>
      </c>
      <c r="D404" s="3" t="s">
        <v>897</v>
      </c>
      <c r="E404" s="10" t="s">
        <v>13</v>
      </c>
      <c r="F404" s="11">
        <v>171</v>
      </c>
      <c r="G404" s="12">
        <v>0</v>
      </c>
      <c r="H404" s="12">
        <v>140</v>
      </c>
      <c r="I404" s="12">
        <f t="shared" si="6"/>
        <v>31</v>
      </c>
      <c r="J404" s="13">
        <v>8060012.4000000004</v>
      </c>
    </row>
    <row r="405" spans="1:10" x14ac:dyDescent="0.3">
      <c r="A405" s="8">
        <v>404</v>
      </c>
      <c r="B405" s="111">
        <v>42400</v>
      </c>
      <c r="C405" s="9" t="s">
        <v>420</v>
      </c>
      <c r="D405" s="3" t="s">
        <v>897</v>
      </c>
      <c r="E405" s="10" t="s">
        <v>9</v>
      </c>
      <c r="F405" s="11">
        <v>200</v>
      </c>
      <c r="G405" s="12">
        <v>0</v>
      </c>
      <c r="H405" s="12">
        <v>0</v>
      </c>
      <c r="I405" s="12">
        <f t="shared" si="6"/>
        <v>200</v>
      </c>
      <c r="J405" s="13">
        <v>2536164.4000000004</v>
      </c>
    </row>
    <row r="406" spans="1:10" x14ac:dyDescent="0.3">
      <c r="A406" s="2">
        <v>405</v>
      </c>
      <c r="B406" s="111">
        <v>42400</v>
      </c>
      <c r="C406" s="9" t="s">
        <v>421</v>
      </c>
      <c r="D406" s="3" t="s">
        <v>897</v>
      </c>
      <c r="E406" s="10" t="s">
        <v>9</v>
      </c>
      <c r="F406" s="11">
        <v>50</v>
      </c>
      <c r="G406" s="12">
        <v>0</v>
      </c>
      <c r="H406" s="12">
        <v>50</v>
      </c>
      <c r="I406" s="12">
        <f t="shared" si="6"/>
        <v>0</v>
      </c>
      <c r="J406" s="13">
        <v>0</v>
      </c>
    </row>
    <row r="407" spans="1:10" x14ac:dyDescent="0.3">
      <c r="A407" s="8">
        <v>406</v>
      </c>
      <c r="B407" s="111">
        <v>42400</v>
      </c>
      <c r="C407" s="28" t="s">
        <v>422</v>
      </c>
      <c r="D407" s="3" t="s">
        <v>897</v>
      </c>
      <c r="E407" s="10" t="s">
        <v>9</v>
      </c>
      <c r="F407" s="22">
        <v>5800</v>
      </c>
      <c r="G407" s="12">
        <v>0</v>
      </c>
      <c r="H407" s="12">
        <v>800</v>
      </c>
      <c r="I407" s="12">
        <f t="shared" si="6"/>
        <v>5000</v>
      </c>
      <c r="J407" s="13">
        <v>522500.00000000006</v>
      </c>
    </row>
    <row r="408" spans="1:10" x14ac:dyDescent="0.3">
      <c r="A408" s="2">
        <v>407</v>
      </c>
      <c r="B408" s="111">
        <v>42400</v>
      </c>
      <c r="C408" s="9" t="s">
        <v>423</v>
      </c>
      <c r="D408" s="3" t="s">
        <v>897</v>
      </c>
      <c r="E408" s="10" t="s">
        <v>9</v>
      </c>
      <c r="F408" s="11">
        <v>1650</v>
      </c>
      <c r="G408" s="12">
        <v>0</v>
      </c>
      <c r="H408" s="12">
        <v>1050</v>
      </c>
      <c r="I408" s="12">
        <f t="shared" si="6"/>
        <v>600</v>
      </c>
      <c r="J408" s="13">
        <v>120001.20000000001</v>
      </c>
    </row>
    <row r="409" spans="1:10" x14ac:dyDescent="0.3">
      <c r="A409" s="8">
        <v>408</v>
      </c>
      <c r="B409" s="111">
        <v>42400</v>
      </c>
      <c r="C409" s="9" t="s">
        <v>424</v>
      </c>
      <c r="D409" s="3" t="s">
        <v>897</v>
      </c>
      <c r="E409" s="10" t="s">
        <v>13</v>
      </c>
      <c r="F409" s="11">
        <v>6956</v>
      </c>
      <c r="G409" s="12">
        <v>2000</v>
      </c>
      <c r="H409" s="12">
        <v>5610</v>
      </c>
      <c r="I409" s="12">
        <f t="shared" si="6"/>
        <v>3346</v>
      </c>
      <c r="J409" s="13">
        <v>17398196.200000003</v>
      </c>
    </row>
    <row r="410" spans="1:10" x14ac:dyDescent="0.3">
      <c r="A410" s="2">
        <v>409</v>
      </c>
      <c r="B410" s="111">
        <v>42400</v>
      </c>
      <c r="C410" s="28" t="s">
        <v>425</v>
      </c>
      <c r="D410" s="3" t="s">
        <v>897</v>
      </c>
      <c r="E410" s="10" t="s">
        <v>13</v>
      </c>
      <c r="F410" s="22">
        <v>43640</v>
      </c>
      <c r="G410" s="12">
        <v>0</v>
      </c>
      <c r="H410" s="12">
        <v>31362</v>
      </c>
      <c r="I410" s="12">
        <f t="shared" si="6"/>
        <v>12278</v>
      </c>
      <c r="J410" s="13">
        <v>57710283.400000006</v>
      </c>
    </row>
    <row r="411" spans="1:10" x14ac:dyDescent="0.3">
      <c r="A411" s="8">
        <v>410</v>
      </c>
      <c r="B411" s="111">
        <v>42400</v>
      </c>
      <c r="C411" s="28" t="s">
        <v>426</v>
      </c>
      <c r="D411" s="3" t="s">
        <v>897</v>
      </c>
      <c r="E411" s="10" t="s">
        <v>13</v>
      </c>
      <c r="F411" s="22">
        <v>588</v>
      </c>
      <c r="G411" s="12">
        <v>1500</v>
      </c>
      <c r="H411" s="12">
        <v>426</v>
      </c>
      <c r="I411" s="12">
        <f t="shared" si="6"/>
        <v>1662</v>
      </c>
      <c r="J411" s="13">
        <v>24315060.000000004</v>
      </c>
    </row>
    <row r="412" spans="1:10" x14ac:dyDescent="0.3">
      <c r="A412" s="2">
        <v>411</v>
      </c>
      <c r="B412" s="111">
        <v>42400</v>
      </c>
      <c r="C412" s="9" t="s">
        <v>427</v>
      </c>
      <c r="D412" s="3" t="s">
        <v>897</v>
      </c>
      <c r="E412" s="10" t="s">
        <v>13</v>
      </c>
      <c r="F412" s="11">
        <v>130</v>
      </c>
      <c r="G412" s="12">
        <v>500</v>
      </c>
      <c r="H412" s="12">
        <v>330</v>
      </c>
      <c r="I412" s="12">
        <f t="shared" si="6"/>
        <v>300</v>
      </c>
      <c r="J412" s="13">
        <v>2096820.0000000002</v>
      </c>
    </row>
    <row r="413" spans="1:10" x14ac:dyDescent="0.3">
      <c r="A413" s="8">
        <v>412</v>
      </c>
      <c r="B413" s="111">
        <v>42400</v>
      </c>
      <c r="C413" s="28" t="s">
        <v>428</v>
      </c>
      <c r="D413" s="3" t="s">
        <v>897</v>
      </c>
      <c r="E413" s="10" t="s">
        <v>13</v>
      </c>
      <c r="F413" s="22">
        <v>5010</v>
      </c>
      <c r="G413" s="12">
        <v>0</v>
      </c>
      <c r="H413" s="12">
        <v>2080</v>
      </c>
      <c r="I413" s="12">
        <f t="shared" si="6"/>
        <v>2930</v>
      </c>
      <c r="J413" s="13">
        <v>15631550.000000002</v>
      </c>
    </row>
    <row r="414" spans="1:10" x14ac:dyDescent="0.3">
      <c r="A414" s="2">
        <v>413</v>
      </c>
      <c r="B414" s="111">
        <v>42400</v>
      </c>
      <c r="C414" s="9" t="s">
        <v>429</v>
      </c>
      <c r="D414" s="3" t="s">
        <v>897</v>
      </c>
      <c r="E414" s="10" t="s">
        <v>83</v>
      </c>
      <c r="F414" s="11">
        <v>58</v>
      </c>
      <c r="G414" s="12">
        <v>0</v>
      </c>
      <c r="H414" s="12">
        <v>7</v>
      </c>
      <c r="I414" s="12">
        <f t="shared" si="6"/>
        <v>51</v>
      </c>
      <c r="J414" s="13">
        <v>4589989.8000000007</v>
      </c>
    </row>
    <row r="415" spans="1:10" x14ac:dyDescent="0.3">
      <c r="A415" s="8">
        <v>414</v>
      </c>
      <c r="B415" s="111">
        <v>42400</v>
      </c>
      <c r="C415" s="9" t="s">
        <v>430</v>
      </c>
      <c r="D415" s="3" t="s">
        <v>897</v>
      </c>
      <c r="E415" s="10" t="s">
        <v>13</v>
      </c>
      <c r="F415" s="11">
        <v>210</v>
      </c>
      <c r="G415" s="12">
        <v>220</v>
      </c>
      <c r="H415" s="12">
        <v>130</v>
      </c>
      <c r="I415" s="12">
        <f t="shared" si="6"/>
        <v>300</v>
      </c>
      <c r="J415" s="13">
        <v>368999400</v>
      </c>
    </row>
    <row r="416" spans="1:10" x14ac:dyDescent="0.3">
      <c r="A416" s="2">
        <v>415</v>
      </c>
      <c r="B416" s="111">
        <v>42400</v>
      </c>
      <c r="C416" s="9" t="s">
        <v>431</v>
      </c>
      <c r="D416" s="3" t="s">
        <v>897</v>
      </c>
      <c r="E416" s="10" t="s">
        <v>13</v>
      </c>
      <c r="F416" s="11">
        <v>1</v>
      </c>
      <c r="G416" s="12">
        <v>0</v>
      </c>
      <c r="H416" s="12">
        <v>0</v>
      </c>
      <c r="I416" s="12">
        <f t="shared" si="6"/>
        <v>1</v>
      </c>
      <c r="J416" s="13">
        <v>2033383.0000000002</v>
      </c>
    </row>
    <row r="417" spans="1:10" x14ac:dyDescent="0.3">
      <c r="A417" s="8">
        <v>416</v>
      </c>
      <c r="B417" s="111">
        <v>42400</v>
      </c>
      <c r="C417" s="9" t="s">
        <v>432</v>
      </c>
      <c r="D417" s="3" t="s">
        <v>897</v>
      </c>
      <c r="E417" s="10" t="s">
        <v>13</v>
      </c>
      <c r="F417" s="11">
        <v>5443</v>
      </c>
      <c r="G417" s="12">
        <v>0</v>
      </c>
      <c r="H417" s="12">
        <v>1290</v>
      </c>
      <c r="I417" s="12">
        <f t="shared" si="6"/>
        <v>4153</v>
      </c>
      <c r="J417" s="13">
        <v>39451838.800000004</v>
      </c>
    </row>
    <row r="418" spans="1:10" x14ac:dyDescent="0.3">
      <c r="A418" s="2">
        <v>417</v>
      </c>
      <c r="B418" s="111">
        <v>42400</v>
      </c>
      <c r="C418" s="9" t="s">
        <v>433</v>
      </c>
      <c r="D418" s="3" t="s">
        <v>897</v>
      </c>
      <c r="E418" s="10" t="s">
        <v>13</v>
      </c>
      <c r="F418" s="11">
        <v>15</v>
      </c>
      <c r="G418" s="12">
        <v>0</v>
      </c>
      <c r="H418" s="12">
        <v>0</v>
      </c>
      <c r="I418" s="12">
        <f t="shared" si="6"/>
        <v>15</v>
      </c>
      <c r="J418" s="13">
        <v>762300.00000000012</v>
      </c>
    </row>
    <row r="419" spans="1:10" x14ac:dyDescent="0.3">
      <c r="A419" s="8">
        <v>418</v>
      </c>
      <c r="B419" s="111">
        <v>42400</v>
      </c>
      <c r="C419" s="9" t="s">
        <v>434</v>
      </c>
      <c r="D419" s="3" t="s">
        <v>897</v>
      </c>
      <c r="E419" s="10" t="s">
        <v>9</v>
      </c>
      <c r="F419" s="11">
        <v>70</v>
      </c>
      <c r="G419" s="12">
        <v>0</v>
      </c>
      <c r="H419" s="12">
        <v>0</v>
      </c>
      <c r="I419" s="12">
        <f t="shared" si="6"/>
        <v>70</v>
      </c>
      <c r="J419" s="13">
        <v>621775</v>
      </c>
    </row>
    <row r="420" spans="1:10" x14ac:dyDescent="0.3">
      <c r="A420" s="2">
        <v>419</v>
      </c>
      <c r="B420" s="111">
        <v>42400</v>
      </c>
      <c r="C420" s="9" t="s">
        <v>435</v>
      </c>
      <c r="D420" s="3" t="s">
        <v>897</v>
      </c>
      <c r="E420" s="10" t="s">
        <v>9</v>
      </c>
      <c r="F420" s="11">
        <v>650</v>
      </c>
      <c r="G420" s="12">
        <v>0</v>
      </c>
      <c r="H420" s="12">
        <v>350</v>
      </c>
      <c r="I420" s="12">
        <f t="shared" si="6"/>
        <v>300</v>
      </c>
      <c r="J420" s="13">
        <v>496798.50000000006</v>
      </c>
    </row>
    <row r="421" spans="1:10" x14ac:dyDescent="0.3">
      <c r="A421" s="8">
        <v>420</v>
      </c>
      <c r="B421" s="111">
        <v>42400</v>
      </c>
      <c r="C421" s="9" t="s">
        <v>436</v>
      </c>
      <c r="D421" s="3" t="s">
        <v>897</v>
      </c>
      <c r="E421" s="10" t="s">
        <v>13</v>
      </c>
      <c r="F421" s="11">
        <v>10</v>
      </c>
      <c r="G421" s="12">
        <v>0</v>
      </c>
      <c r="H421" s="12">
        <v>0</v>
      </c>
      <c r="I421" s="12">
        <f t="shared" si="6"/>
        <v>10</v>
      </c>
      <c r="J421" s="13">
        <v>1629936.0000000002</v>
      </c>
    </row>
    <row r="422" spans="1:10" x14ac:dyDescent="0.3">
      <c r="A422" s="2">
        <v>421</v>
      </c>
      <c r="B422" s="111">
        <v>42400</v>
      </c>
      <c r="C422" s="9" t="s">
        <v>437</v>
      </c>
      <c r="D422" s="3" t="s">
        <v>897</v>
      </c>
      <c r="E422" s="10" t="s">
        <v>13</v>
      </c>
      <c r="F422" s="11">
        <v>0</v>
      </c>
      <c r="G422" s="12">
        <v>0</v>
      </c>
      <c r="H422" s="12">
        <v>0</v>
      </c>
      <c r="I422" s="12">
        <f t="shared" si="6"/>
        <v>0</v>
      </c>
      <c r="J422" s="13">
        <v>0</v>
      </c>
    </row>
    <row r="423" spans="1:10" x14ac:dyDescent="0.3">
      <c r="A423" s="8">
        <v>422</v>
      </c>
      <c r="B423" s="111">
        <v>42400</v>
      </c>
      <c r="C423" s="9" t="s">
        <v>438</v>
      </c>
      <c r="D423" s="3" t="s">
        <v>897</v>
      </c>
      <c r="E423" s="10" t="s">
        <v>9</v>
      </c>
      <c r="F423" s="11">
        <v>168</v>
      </c>
      <c r="G423" s="12">
        <v>0</v>
      </c>
      <c r="H423" s="12">
        <v>168</v>
      </c>
      <c r="I423" s="12">
        <f t="shared" si="6"/>
        <v>0</v>
      </c>
      <c r="J423" s="13">
        <v>0</v>
      </c>
    </row>
    <row r="424" spans="1:10" x14ac:dyDescent="0.3">
      <c r="A424" s="2">
        <v>423</v>
      </c>
      <c r="B424" s="111">
        <v>42400</v>
      </c>
      <c r="C424" s="9" t="s">
        <v>439</v>
      </c>
      <c r="D424" s="3" t="s">
        <v>897</v>
      </c>
      <c r="E424" s="23" t="s">
        <v>9</v>
      </c>
      <c r="F424" s="11">
        <v>24</v>
      </c>
      <c r="G424" s="12">
        <v>0</v>
      </c>
      <c r="H424" s="12">
        <v>24</v>
      </c>
      <c r="I424" s="12">
        <f t="shared" si="6"/>
        <v>0</v>
      </c>
      <c r="J424" s="13">
        <v>0</v>
      </c>
    </row>
    <row r="425" spans="1:10" x14ac:dyDescent="0.3">
      <c r="A425" s="8">
        <v>424</v>
      </c>
      <c r="B425" s="111">
        <v>42400</v>
      </c>
      <c r="C425" s="9" t="s">
        <v>440</v>
      </c>
      <c r="D425" s="3" t="s">
        <v>897</v>
      </c>
      <c r="E425" s="23" t="s">
        <v>83</v>
      </c>
      <c r="F425" s="11">
        <v>6</v>
      </c>
      <c r="G425" s="12">
        <v>0</v>
      </c>
      <c r="H425" s="12">
        <v>0</v>
      </c>
      <c r="I425" s="12">
        <f t="shared" si="6"/>
        <v>6</v>
      </c>
      <c r="J425" s="13">
        <v>156090</v>
      </c>
    </row>
    <row r="426" spans="1:10" x14ac:dyDescent="0.3">
      <c r="A426" s="2">
        <v>425</v>
      </c>
      <c r="B426" s="111">
        <v>42400</v>
      </c>
      <c r="C426" s="9" t="s">
        <v>441</v>
      </c>
      <c r="D426" s="3" t="s">
        <v>897</v>
      </c>
      <c r="E426" s="23" t="s">
        <v>9</v>
      </c>
      <c r="F426" s="11">
        <v>2100</v>
      </c>
      <c r="G426" s="12">
        <v>0</v>
      </c>
      <c r="H426" s="12">
        <v>1600</v>
      </c>
      <c r="I426" s="12">
        <f t="shared" si="6"/>
        <v>500</v>
      </c>
      <c r="J426" s="13">
        <v>50050.000000000007</v>
      </c>
    </row>
    <row r="427" spans="1:10" x14ac:dyDescent="0.3">
      <c r="A427" s="8">
        <v>426</v>
      </c>
      <c r="B427" s="111">
        <v>42400</v>
      </c>
      <c r="C427" s="9" t="s">
        <v>442</v>
      </c>
      <c r="D427" s="3" t="s">
        <v>897</v>
      </c>
      <c r="E427" s="23" t="s">
        <v>13</v>
      </c>
      <c r="F427" s="11">
        <v>0</v>
      </c>
      <c r="G427" s="12">
        <v>1080</v>
      </c>
      <c r="H427" s="12">
        <v>350</v>
      </c>
      <c r="I427" s="12">
        <f t="shared" si="6"/>
        <v>730</v>
      </c>
      <c r="J427" s="13">
        <v>48180000.000000007</v>
      </c>
    </row>
    <row r="428" spans="1:10" x14ac:dyDescent="0.3">
      <c r="A428" s="2">
        <v>427</v>
      </c>
      <c r="B428" s="111">
        <v>42400</v>
      </c>
      <c r="C428" s="40" t="s">
        <v>443</v>
      </c>
      <c r="D428" s="3" t="s">
        <v>897</v>
      </c>
      <c r="E428" s="10" t="s">
        <v>9</v>
      </c>
      <c r="F428" s="19">
        <v>3600</v>
      </c>
      <c r="G428" s="12">
        <v>0</v>
      </c>
      <c r="H428" s="12">
        <v>100</v>
      </c>
      <c r="I428" s="12">
        <f t="shared" si="6"/>
        <v>3500</v>
      </c>
      <c r="J428" s="13">
        <v>7599900.0000000009</v>
      </c>
    </row>
    <row r="429" spans="1:10" x14ac:dyDescent="0.3">
      <c r="A429" s="8">
        <v>428</v>
      </c>
      <c r="B429" s="111">
        <v>42400</v>
      </c>
      <c r="C429" s="16" t="s">
        <v>444</v>
      </c>
      <c r="D429" s="3" t="s">
        <v>897</v>
      </c>
      <c r="E429" s="10" t="s">
        <v>9</v>
      </c>
      <c r="F429" s="11">
        <v>3100</v>
      </c>
      <c r="G429" s="12">
        <v>0</v>
      </c>
      <c r="H429" s="12">
        <v>3100</v>
      </c>
      <c r="I429" s="12">
        <f t="shared" si="6"/>
        <v>0</v>
      </c>
      <c r="J429" s="13">
        <v>0</v>
      </c>
    </row>
    <row r="430" spans="1:10" x14ac:dyDescent="0.3">
      <c r="A430" s="2">
        <v>429</v>
      </c>
      <c r="B430" s="111">
        <v>42400</v>
      </c>
      <c r="C430" s="9" t="s">
        <v>445</v>
      </c>
      <c r="D430" s="3" t="s">
        <v>897</v>
      </c>
      <c r="E430" s="10" t="s">
        <v>13</v>
      </c>
      <c r="F430" s="11">
        <v>60</v>
      </c>
      <c r="G430" s="12">
        <v>25</v>
      </c>
      <c r="H430" s="12">
        <v>30</v>
      </c>
      <c r="I430" s="12">
        <f t="shared" si="6"/>
        <v>55</v>
      </c>
      <c r="J430" s="13">
        <v>3388000.0000000005</v>
      </c>
    </row>
    <row r="431" spans="1:10" x14ac:dyDescent="0.3">
      <c r="A431" s="8">
        <v>430</v>
      </c>
      <c r="B431" s="111">
        <v>42400</v>
      </c>
      <c r="C431" s="17" t="s">
        <v>446</v>
      </c>
      <c r="D431" s="3" t="s">
        <v>897</v>
      </c>
      <c r="E431" s="10" t="s">
        <v>13</v>
      </c>
      <c r="F431" s="19">
        <v>116</v>
      </c>
      <c r="G431" s="12">
        <v>0</v>
      </c>
      <c r="H431" s="12">
        <v>108</v>
      </c>
      <c r="I431" s="12">
        <f t="shared" si="6"/>
        <v>8</v>
      </c>
      <c r="J431" s="13">
        <v>40086200</v>
      </c>
    </row>
    <row r="432" spans="1:10" x14ac:dyDescent="0.3">
      <c r="A432" s="2">
        <v>431</v>
      </c>
      <c r="B432" s="111">
        <v>42400</v>
      </c>
      <c r="C432" s="9" t="s">
        <v>447</v>
      </c>
      <c r="D432" s="3" t="s">
        <v>897</v>
      </c>
      <c r="E432" s="10" t="s">
        <v>9</v>
      </c>
      <c r="F432" s="11">
        <v>1170</v>
      </c>
      <c r="G432" s="12">
        <v>0</v>
      </c>
      <c r="H432" s="12">
        <v>270</v>
      </c>
      <c r="I432" s="12">
        <f t="shared" si="6"/>
        <v>900</v>
      </c>
      <c r="J432" s="13">
        <v>369270.00000000006</v>
      </c>
    </row>
    <row r="433" spans="1:10" x14ac:dyDescent="0.3">
      <c r="A433" s="8">
        <v>432</v>
      </c>
      <c r="B433" s="111">
        <v>42400</v>
      </c>
      <c r="C433" s="9" t="s">
        <v>448</v>
      </c>
      <c r="D433" s="3" t="s">
        <v>897</v>
      </c>
      <c r="E433" s="10" t="s">
        <v>9</v>
      </c>
      <c r="F433" s="11">
        <v>50</v>
      </c>
      <c r="G433" s="12">
        <v>0</v>
      </c>
      <c r="H433" s="12">
        <v>0</v>
      </c>
      <c r="I433" s="12">
        <f t="shared" si="6"/>
        <v>50</v>
      </c>
      <c r="J433" s="13">
        <v>137500</v>
      </c>
    </row>
    <row r="434" spans="1:10" x14ac:dyDescent="0.3">
      <c r="A434" s="2">
        <v>433</v>
      </c>
      <c r="B434" s="111">
        <v>42400</v>
      </c>
      <c r="C434" s="9" t="s">
        <v>449</v>
      </c>
      <c r="D434" s="3" t="s">
        <v>897</v>
      </c>
      <c r="E434" s="10" t="s">
        <v>9</v>
      </c>
      <c r="F434" s="11">
        <v>300</v>
      </c>
      <c r="G434" s="12">
        <v>0</v>
      </c>
      <c r="H434" s="12">
        <v>300</v>
      </c>
      <c r="I434" s="12">
        <f t="shared" si="6"/>
        <v>0</v>
      </c>
      <c r="J434" s="13">
        <v>0</v>
      </c>
    </row>
    <row r="435" spans="1:10" x14ac:dyDescent="0.3">
      <c r="A435" s="8">
        <v>434</v>
      </c>
      <c r="B435" s="111">
        <v>42400</v>
      </c>
      <c r="C435" s="9" t="s">
        <v>450</v>
      </c>
      <c r="D435" s="3" t="s">
        <v>897</v>
      </c>
      <c r="E435" s="10" t="s">
        <v>13</v>
      </c>
      <c r="F435" s="11">
        <v>25</v>
      </c>
      <c r="G435" s="12">
        <v>0</v>
      </c>
      <c r="H435" s="12">
        <v>25</v>
      </c>
      <c r="I435" s="12">
        <f t="shared" si="6"/>
        <v>0</v>
      </c>
      <c r="J435" s="13">
        <v>0</v>
      </c>
    </row>
    <row r="436" spans="1:10" x14ac:dyDescent="0.3">
      <c r="A436" s="2">
        <v>435</v>
      </c>
      <c r="B436" s="111">
        <v>42400</v>
      </c>
      <c r="C436" s="14" t="s">
        <v>451</v>
      </c>
      <c r="D436" s="3" t="s">
        <v>897</v>
      </c>
      <c r="E436" s="10" t="s">
        <v>13</v>
      </c>
      <c r="F436" s="11">
        <v>2160</v>
      </c>
      <c r="G436" s="12">
        <v>0</v>
      </c>
      <c r="H436" s="12">
        <v>468</v>
      </c>
      <c r="I436" s="12">
        <f t="shared" si="6"/>
        <v>1692</v>
      </c>
      <c r="J436" s="13">
        <v>120791880.00000001</v>
      </c>
    </row>
    <row r="437" spans="1:10" x14ac:dyDescent="0.3">
      <c r="A437" s="8">
        <v>436</v>
      </c>
      <c r="B437" s="111">
        <v>42400</v>
      </c>
      <c r="C437" s="9" t="s">
        <v>452</v>
      </c>
      <c r="D437" s="3" t="s">
        <v>897</v>
      </c>
      <c r="E437" s="10" t="s">
        <v>13</v>
      </c>
      <c r="F437" s="11">
        <v>135</v>
      </c>
      <c r="G437" s="12">
        <v>200</v>
      </c>
      <c r="H437" s="12">
        <v>135</v>
      </c>
      <c r="I437" s="12">
        <f t="shared" si="6"/>
        <v>200</v>
      </c>
      <c r="J437" s="13">
        <v>22000000</v>
      </c>
    </row>
    <row r="438" spans="1:10" x14ac:dyDescent="0.3">
      <c r="A438" s="2">
        <v>437</v>
      </c>
      <c r="B438" s="111">
        <v>42400</v>
      </c>
      <c r="C438" s="9" t="s">
        <v>453</v>
      </c>
      <c r="D438" s="3" t="s">
        <v>897</v>
      </c>
      <c r="E438" s="10" t="s">
        <v>13</v>
      </c>
      <c r="F438" s="11">
        <v>320</v>
      </c>
      <c r="G438" s="12">
        <v>300</v>
      </c>
      <c r="H438" s="12">
        <v>350</v>
      </c>
      <c r="I438" s="12">
        <f t="shared" si="6"/>
        <v>270</v>
      </c>
      <c r="J438" s="13">
        <v>23043042</v>
      </c>
    </row>
    <row r="439" spans="1:10" x14ac:dyDescent="0.3">
      <c r="A439" s="8">
        <v>438</v>
      </c>
      <c r="B439" s="111">
        <v>42400</v>
      </c>
      <c r="C439" s="9" t="s">
        <v>454</v>
      </c>
      <c r="D439" s="3" t="s">
        <v>897</v>
      </c>
      <c r="E439" s="10" t="s">
        <v>13</v>
      </c>
      <c r="F439" s="11">
        <v>75</v>
      </c>
      <c r="G439" s="12">
        <v>0</v>
      </c>
      <c r="H439" s="12">
        <v>35</v>
      </c>
      <c r="I439" s="12">
        <f t="shared" si="6"/>
        <v>40</v>
      </c>
      <c r="J439" s="13">
        <v>367999984</v>
      </c>
    </row>
    <row r="440" spans="1:10" x14ac:dyDescent="0.3">
      <c r="A440" s="2">
        <v>439</v>
      </c>
      <c r="B440" s="111">
        <v>42400</v>
      </c>
      <c r="C440" s="16" t="s">
        <v>455</v>
      </c>
      <c r="D440" s="3" t="s">
        <v>897</v>
      </c>
      <c r="E440" s="10" t="s">
        <v>13</v>
      </c>
      <c r="F440" s="11">
        <v>48</v>
      </c>
      <c r="G440" s="12">
        <v>0</v>
      </c>
      <c r="H440" s="12">
        <v>10</v>
      </c>
      <c r="I440" s="12">
        <f t="shared" si="6"/>
        <v>38</v>
      </c>
      <c r="J440" s="13">
        <v>19417981</v>
      </c>
    </row>
    <row r="441" spans="1:10" x14ac:dyDescent="0.3">
      <c r="A441" s="8">
        <v>440</v>
      </c>
      <c r="B441" s="111">
        <v>42400</v>
      </c>
      <c r="C441" s="16" t="s">
        <v>456</v>
      </c>
      <c r="D441" s="3" t="s">
        <v>897</v>
      </c>
      <c r="E441" s="10" t="s">
        <v>33</v>
      </c>
      <c r="F441" s="11">
        <v>64</v>
      </c>
      <c r="G441" s="12">
        <v>0</v>
      </c>
      <c r="H441" s="12">
        <v>61</v>
      </c>
      <c r="I441" s="12">
        <f t="shared" si="6"/>
        <v>3</v>
      </c>
      <c r="J441" s="13">
        <v>72023.985000000015</v>
      </c>
    </row>
    <row r="442" spans="1:10" x14ac:dyDescent="0.3">
      <c r="A442" s="2">
        <v>441</v>
      </c>
      <c r="B442" s="111">
        <v>42400</v>
      </c>
      <c r="C442" s="16" t="s">
        <v>457</v>
      </c>
      <c r="D442" s="3" t="s">
        <v>897</v>
      </c>
      <c r="E442" s="10" t="s">
        <v>107</v>
      </c>
      <c r="F442" s="11">
        <v>90</v>
      </c>
      <c r="G442" s="12">
        <v>0</v>
      </c>
      <c r="H442" s="12">
        <v>0</v>
      </c>
      <c r="I442" s="12">
        <f t="shared" si="6"/>
        <v>90</v>
      </c>
      <c r="J442" s="13">
        <v>43164</v>
      </c>
    </row>
    <row r="443" spans="1:10" x14ac:dyDescent="0.3">
      <c r="A443" s="8">
        <v>442</v>
      </c>
      <c r="B443" s="111">
        <v>42400</v>
      </c>
      <c r="C443" s="16" t="s">
        <v>458</v>
      </c>
      <c r="D443" s="3" t="s">
        <v>897</v>
      </c>
      <c r="E443" s="10" t="s">
        <v>13</v>
      </c>
      <c r="F443" s="11">
        <v>375</v>
      </c>
      <c r="G443" s="12">
        <v>0</v>
      </c>
      <c r="H443" s="12">
        <v>170</v>
      </c>
      <c r="I443" s="12">
        <f t="shared" si="6"/>
        <v>205</v>
      </c>
      <c r="J443" s="13">
        <v>27278324.59</v>
      </c>
    </row>
    <row r="444" spans="1:10" x14ac:dyDescent="0.3">
      <c r="A444" s="2">
        <v>443</v>
      </c>
      <c r="B444" s="111">
        <v>42400</v>
      </c>
      <c r="C444" s="9" t="s">
        <v>459</v>
      </c>
      <c r="D444" s="3" t="s">
        <v>897</v>
      </c>
      <c r="E444" s="10" t="s">
        <v>9</v>
      </c>
      <c r="F444" s="11">
        <v>750</v>
      </c>
      <c r="G444" s="12">
        <v>0</v>
      </c>
      <c r="H444" s="12">
        <v>100</v>
      </c>
      <c r="I444" s="12">
        <f t="shared" si="6"/>
        <v>650</v>
      </c>
      <c r="J444" s="13">
        <v>260260.00000000003</v>
      </c>
    </row>
    <row r="445" spans="1:10" x14ac:dyDescent="0.3">
      <c r="A445" s="8">
        <v>444</v>
      </c>
      <c r="B445" s="111">
        <v>42400</v>
      </c>
      <c r="C445" s="9" t="s">
        <v>460</v>
      </c>
      <c r="D445" s="3" t="s">
        <v>897</v>
      </c>
      <c r="E445" s="18" t="s">
        <v>9</v>
      </c>
      <c r="F445" s="11">
        <v>0</v>
      </c>
      <c r="G445" s="12">
        <v>300</v>
      </c>
      <c r="H445" s="12">
        <v>300</v>
      </c>
      <c r="I445" s="12">
        <f t="shared" si="6"/>
        <v>0</v>
      </c>
      <c r="J445" s="13">
        <v>0</v>
      </c>
    </row>
    <row r="446" spans="1:10" x14ac:dyDescent="0.3">
      <c r="A446" s="2">
        <v>445</v>
      </c>
      <c r="B446" s="111">
        <v>42400</v>
      </c>
      <c r="C446" s="9" t="s">
        <v>461</v>
      </c>
      <c r="D446" s="3" t="s">
        <v>897</v>
      </c>
      <c r="E446" s="10" t="s">
        <v>9</v>
      </c>
      <c r="F446" s="11">
        <v>17650</v>
      </c>
      <c r="G446" s="12">
        <v>0</v>
      </c>
      <c r="H446" s="12">
        <v>8830</v>
      </c>
      <c r="I446" s="12">
        <f t="shared" si="6"/>
        <v>8820</v>
      </c>
      <c r="J446" s="13">
        <v>1862784.0000000002</v>
      </c>
    </row>
    <row r="447" spans="1:10" x14ac:dyDescent="0.3">
      <c r="A447" s="8">
        <v>446</v>
      </c>
      <c r="B447" s="111">
        <v>42400</v>
      </c>
      <c r="C447" s="9" t="s">
        <v>462</v>
      </c>
      <c r="D447" s="3" t="s">
        <v>897</v>
      </c>
      <c r="E447" s="18" t="s">
        <v>13</v>
      </c>
      <c r="F447" s="11">
        <v>475</v>
      </c>
      <c r="G447" s="12">
        <v>3300</v>
      </c>
      <c r="H447" s="12">
        <v>1557</v>
      </c>
      <c r="I447" s="12">
        <f t="shared" si="6"/>
        <v>2218</v>
      </c>
      <c r="J447" s="13">
        <v>79847334.600000009</v>
      </c>
    </row>
    <row r="448" spans="1:10" x14ac:dyDescent="0.3">
      <c r="A448" s="2">
        <v>447</v>
      </c>
      <c r="B448" s="111">
        <v>42400</v>
      </c>
      <c r="C448" s="9" t="s">
        <v>463</v>
      </c>
      <c r="D448" s="3" t="s">
        <v>897</v>
      </c>
      <c r="E448" s="10" t="s">
        <v>13</v>
      </c>
      <c r="F448" s="11">
        <v>5718</v>
      </c>
      <c r="G448" s="12">
        <v>0</v>
      </c>
      <c r="H448" s="12">
        <v>3060</v>
      </c>
      <c r="I448" s="12">
        <f t="shared" si="6"/>
        <v>2658</v>
      </c>
      <c r="J448" s="13">
        <v>6379731.6000000006</v>
      </c>
    </row>
    <row r="449" spans="1:10" x14ac:dyDescent="0.3">
      <c r="A449" s="8">
        <v>448</v>
      </c>
      <c r="B449" s="111">
        <v>42400</v>
      </c>
      <c r="C449" s="9" t="s">
        <v>464</v>
      </c>
      <c r="D449" s="3" t="s">
        <v>897</v>
      </c>
      <c r="E449" s="10" t="s">
        <v>9</v>
      </c>
      <c r="F449" s="11">
        <v>8700</v>
      </c>
      <c r="G449" s="12">
        <v>0</v>
      </c>
      <c r="H449" s="12">
        <v>8700</v>
      </c>
      <c r="I449" s="12">
        <f t="shared" si="6"/>
        <v>0</v>
      </c>
      <c r="J449" s="13">
        <v>0</v>
      </c>
    </row>
    <row r="450" spans="1:10" x14ac:dyDescent="0.3">
      <c r="A450" s="2">
        <v>449</v>
      </c>
      <c r="B450" s="111">
        <v>42400</v>
      </c>
      <c r="C450" s="9" t="s">
        <v>465</v>
      </c>
      <c r="D450" s="3" t="s">
        <v>897</v>
      </c>
      <c r="E450" s="10" t="s">
        <v>9</v>
      </c>
      <c r="F450" s="11">
        <v>0</v>
      </c>
      <c r="G450" s="12">
        <v>11820</v>
      </c>
      <c r="H450" s="12">
        <v>1740</v>
      </c>
      <c r="I450" s="12">
        <f t="shared" ref="I450:I513" si="7">F450+G450-H450</f>
        <v>10080</v>
      </c>
      <c r="J450" s="13">
        <v>11986128.000000002</v>
      </c>
    </row>
    <row r="451" spans="1:10" x14ac:dyDescent="0.3">
      <c r="A451" s="8">
        <v>450</v>
      </c>
      <c r="B451" s="111">
        <v>42400</v>
      </c>
      <c r="C451" s="9" t="s">
        <v>466</v>
      </c>
      <c r="D451" s="3" t="s">
        <v>897</v>
      </c>
      <c r="E451" s="10" t="s">
        <v>33</v>
      </c>
      <c r="F451" s="11">
        <v>4</v>
      </c>
      <c r="G451" s="12">
        <v>0</v>
      </c>
      <c r="H451" s="12">
        <v>0</v>
      </c>
      <c r="I451" s="12">
        <f t="shared" si="7"/>
        <v>4</v>
      </c>
      <c r="J451" s="13">
        <v>183422.80000000002</v>
      </c>
    </row>
    <row r="452" spans="1:10" x14ac:dyDescent="0.3">
      <c r="A452" s="2">
        <v>451</v>
      </c>
      <c r="B452" s="111">
        <v>42400</v>
      </c>
      <c r="C452" s="14" t="s">
        <v>467</v>
      </c>
      <c r="D452" s="3" t="s">
        <v>897</v>
      </c>
      <c r="E452" s="10" t="s">
        <v>9</v>
      </c>
      <c r="F452" s="11">
        <v>50</v>
      </c>
      <c r="G452" s="12">
        <v>0</v>
      </c>
      <c r="H452" s="12">
        <v>0</v>
      </c>
      <c r="I452" s="12">
        <f t="shared" si="7"/>
        <v>50</v>
      </c>
      <c r="J452" s="13">
        <v>198000.00000000003</v>
      </c>
    </row>
    <row r="453" spans="1:10" x14ac:dyDescent="0.3">
      <c r="A453" s="8">
        <v>452</v>
      </c>
      <c r="B453" s="111">
        <v>42400</v>
      </c>
      <c r="C453" s="16" t="s">
        <v>468</v>
      </c>
      <c r="D453" s="3" t="s">
        <v>897</v>
      </c>
      <c r="E453" s="10" t="s">
        <v>9</v>
      </c>
      <c r="F453" s="11">
        <v>2300</v>
      </c>
      <c r="G453" s="12">
        <v>0</v>
      </c>
      <c r="H453" s="12">
        <v>800</v>
      </c>
      <c r="I453" s="12">
        <f t="shared" si="7"/>
        <v>1500</v>
      </c>
      <c r="J453" s="13">
        <v>427350.00000000006</v>
      </c>
    </row>
    <row r="454" spans="1:10" x14ac:dyDescent="0.3">
      <c r="A454" s="2">
        <v>453</v>
      </c>
      <c r="B454" s="111">
        <v>42400</v>
      </c>
      <c r="C454" s="16" t="s">
        <v>469</v>
      </c>
      <c r="D454" s="3" t="s">
        <v>897</v>
      </c>
      <c r="E454" s="10" t="s">
        <v>9</v>
      </c>
      <c r="F454" s="11">
        <v>90</v>
      </c>
      <c r="G454" s="12">
        <v>210</v>
      </c>
      <c r="H454" s="12">
        <v>90</v>
      </c>
      <c r="I454" s="12">
        <f t="shared" si="7"/>
        <v>210</v>
      </c>
      <c r="J454" s="13">
        <v>671999.79</v>
      </c>
    </row>
    <row r="455" spans="1:10" x14ac:dyDescent="0.3">
      <c r="A455" s="8">
        <v>454</v>
      </c>
      <c r="B455" s="111">
        <v>42400</v>
      </c>
      <c r="C455" s="9" t="s">
        <v>470</v>
      </c>
      <c r="D455" s="3" t="s">
        <v>897</v>
      </c>
      <c r="E455" s="10" t="s">
        <v>9</v>
      </c>
      <c r="F455" s="11">
        <v>90</v>
      </c>
      <c r="G455" s="12">
        <v>0</v>
      </c>
      <c r="H455" s="12">
        <v>0</v>
      </c>
      <c r="I455" s="12">
        <f t="shared" si="7"/>
        <v>90</v>
      </c>
      <c r="J455" s="13">
        <v>84150</v>
      </c>
    </row>
    <row r="456" spans="1:10" x14ac:dyDescent="0.3">
      <c r="A456" s="2">
        <v>455</v>
      </c>
      <c r="B456" s="111">
        <v>42400</v>
      </c>
      <c r="C456" s="37" t="s">
        <v>471</v>
      </c>
      <c r="D456" s="3" t="s">
        <v>897</v>
      </c>
      <c r="E456" s="10" t="s">
        <v>13</v>
      </c>
      <c r="F456" s="19">
        <v>31504</v>
      </c>
      <c r="G456" s="12">
        <v>0</v>
      </c>
      <c r="H456" s="12">
        <v>8230</v>
      </c>
      <c r="I456" s="12">
        <f t="shared" si="7"/>
        <v>23274</v>
      </c>
      <c r="J456" s="13">
        <v>92421054.000000015</v>
      </c>
    </row>
    <row r="457" spans="1:10" x14ac:dyDescent="0.3">
      <c r="A457" s="8">
        <v>456</v>
      </c>
      <c r="B457" s="111">
        <v>42400</v>
      </c>
      <c r="C457" s="14" t="s">
        <v>472</v>
      </c>
      <c r="D457" s="3" t="s">
        <v>897</v>
      </c>
      <c r="E457" s="10" t="s">
        <v>13</v>
      </c>
      <c r="F457" s="11">
        <v>386</v>
      </c>
      <c r="G457" s="12">
        <v>2000</v>
      </c>
      <c r="H457" s="12">
        <v>486</v>
      </c>
      <c r="I457" s="12">
        <f t="shared" si="7"/>
        <v>1900</v>
      </c>
      <c r="J457" s="13">
        <v>4180000.0000000005</v>
      </c>
    </row>
    <row r="458" spans="1:10" x14ac:dyDescent="0.3">
      <c r="A458" s="2">
        <v>457</v>
      </c>
      <c r="B458" s="111">
        <v>42400</v>
      </c>
      <c r="C458" s="28" t="s">
        <v>473</v>
      </c>
      <c r="D458" s="3" t="s">
        <v>897</v>
      </c>
      <c r="E458" s="10" t="s">
        <v>13</v>
      </c>
      <c r="F458" s="22">
        <v>0</v>
      </c>
      <c r="G458" s="12">
        <v>2</v>
      </c>
      <c r="H458" s="12">
        <v>2</v>
      </c>
      <c r="I458" s="12">
        <f t="shared" si="7"/>
        <v>0</v>
      </c>
      <c r="J458" s="13">
        <v>0</v>
      </c>
    </row>
    <row r="459" spans="1:10" x14ac:dyDescent="0.3">
      <c r="A459" s="8">
        <v>458</v>
      </c>
      <c r="B459" s="111">
        <v>42400</v>
      </c>
      <c r="C459" s="28" t="s">
        <v>474</v>
      </c>
      <c r="D459" s="3" t="s">
        <v>897</v>
      </c>
      <c r="E459" s="10" t="s">
        <v>13</v>
      </c>
      <c r="F459" s="22">
        <v>0</v>
      </c>
      <c r="G459" s="12">
        <v>1</v>
      </c>
      <c r="H459" s="12">
        <v>1</v>
      </c>
      <c r="I459" s="12">
        <f t="shared" si="7"/>
        <v>0</v>
      </c>
      <c r="J459" s="13">
        <v>0</v>
      </c>
    </row>
    <row r="460" spans="1:10" x14ac:dyDescent="0.3">
      <c r="A460" s="2">
        <v>459</v>
      </c>
      <c r="B460" s="111">
        <v>42400</v>
      </c>
      <c r="C460" s="28" t="s">
        <v>475</v>
      </c>
      <c r="D460" s="3" t="s">
        <v>897</v>
      </c>
      <c r="E460" s="10" t="s">
        <v>13</v>
      </c>
      <c r="F460" s="22">
        <v>0</v>
      </c>
      <c r="G460" s="12">
        <v>23</v>
      </c>
      <c r="H460" s="12">
        <v>23</v>
      </c>
      <c r="I460" s="12">
        <f t="shared" si="7"/>
        <v>0</v>
      </c>
      <c r="J460" s="13">
        <v>0</v>
      </c>
    </row>
    <row r="461" spans="1:10" x14ac:dyDescent="0.3">
      <c r="A461" s="8">
        <v>460</v>
      </c>
      <c r="B461" s="111">
        <v>42400</v>
      </c>
      <c r="C461" s="16" t="s">
        <v>476</v>
      </c>
      <c r="D461" s="3" t="s">
        <v>897</v>
      </c>
      <c r="E461" s="10" t="s">
        <v>13</v>
      </c>
      <c r="F461" s="11">
        <v>31</v>
      </c>
      <c r="G461" s="12">
        <v>30</v>
      </c>
      <c r="H461" s="12">
        <v>56</v>
      </c>
      <c r="I461" s="12">
        <f t="shared" si="7"/>
        <v>5</v>
      </c>
      <c r="J461" s="13">
        <v>187500.50000000003</v>
      </c>
    </row>
    <row r="462" spans="1:10" x14ac:dyDescent="0.3">
      <c r="A462" s="2">
        <v>461</v>
      </c>
      <c r="B462" s="111">
        <v>42400</v>
      </c>
      <c r="C462" s="27" t="s">
        <v>477</v>
      </c>
      <c r="D462" s="3" t="s">
        <v>897</v>
      </c>
      <c r="E462" s="10" t="s">
        <v>9</v>
      </c>
      <c r="F462" s="11">
        <v>450</v>
      </c>
      <c r="G462" s="12">
        <v>0</v>
      </c>
      <c r="H462" s="12">
        <v>0</v>
      </c>
      <c r="I462" s="12">
        <f t="shared" si="7"/>
        <v>450</v>
      </c>
      <c r="J462" s="29">
        <v>3127499.1</v>
      </c>
    </row>
    <row r="463" spans="1:10" x14ac:dyDescent="0.3">
      <c r="A463" s="8">
        <v>462</v>
      </c>
      <c r="B463" s="111">
        <v>42400</v>
      </c>
      <c r="C463" s="27" t="s">
        <v>478</v>
      </c>
      <c r="D463" s="3" t="s">
        <v>897</v>
      </c>
      <c r="E463" s="10" t="s">
        <v>9</v>
      </c>
      <c r="F463" s="11">
        <v>72</v>
      </c>
      <c r="G463" s="12">
        <v>0</v>
      </c>
      <c r="H463" s="12">
        <v>60</v>
      </c>
      <c r="I463" s="12">
        <f t="shared" si="7"/>
        <v>12</v>
      </c>
      <c r="J463" s="29">
        <v>105900.03600000001</v>
      </c>
    </row>
    <row r="464" spans="1:10" x14ac:dyDescent="0.3">
      <c r="A464" s="2">
        <v>463</v>
      </c>
      <c r="B464" s="111">
        <v>42400</v>
      </c>
      <c r="C464" s="9" t="s">
        <v>479</v>
      </c>
      <c r="D464" s="3" t="s">
        <v>897</v>
      </c>
      <c r="E464" s="10" t="s">
        <v>13</v>
      </c>
      <c r="F464" s="11">
        <v>219</v>
      </c>
      <c r="G464" s="12">
        <v>0</v>
      </c>
      <c r="H464" s="12">
        <v>219</v>
      </c>
      <c r="I464" s="12">
        <f t="shared" si="7"/>
        <v>0</v>
      </c>
      <c r="J464" s="13">
        <v>0</v>
      </c>
    </row>
    <row r="465" spans="1:10" x14ac:dyDescent="0.3">
      <c r="A465" s="8">
        <v>464</v>
      </c>
      <c r="B465" s="111">
        <v>42400</v>
      </c>
      <c r="C465" s="9" t="s">
        <v>480</v>
      </c>
      <c r="D465" s="3" t="s">
        <v>897</v>
      </c>
      <c r="E465" s="10" t="s">
        <v>9</v>
      </c>
      <c r="F465" s="11">
        <v>130</v>
      </c>
      <c r="G465" s="12">
        <v>0</v>
      </c>
      <c r="H465" s="12">
        <v>80</v>
      </c>
      <c r="I465" s="12">
        <f t="shared" si="7"/>
        <v>50</v>
      </c>
      <c r="J465" s="13">
        <v>481250.00000000006</v>
      </c>
    </row>
    <row r="466" spans="1:10" x14ac:dyDescent="0.3">
      <c r="A466" s="2">
        <v>465</v>
      </c>
      <c r="B466" s="111">
        <v>42400</v>
      </c>
      <c r="C466" s="9" t="s">
        <v>481</v>
      </c>
      <c r="D466" s="3" t="s">
        <v>897</v>
      </c>
      <c r="E466" s="10" t="s">
        <v>13</v>
      </c>
      <c r="F466" s="11">
        <v>20</v>
      </c>
      <c r="G466" s="12">
        <v>0</v>
      </c>
      <c r="H466" s="12">
        <v>5</v>
      </c>
      <c r="I466" s="12">
        <f t="shared" si="7"/>
        <v>15</v>
      </c>
      <c r="J466" s="13">
        <v>5399.9549999999999</v>
      </c>
    </row>
    <row r="467" spans="1:10" x14ac:dyDescent="0.3">
      <c r="A467" s="8">
        <v>466</v>
      </c>
      <c r="B467" s="111">
        <v>42400</v>
      </c>
      <c r="C467" s="9" t="s">
        <v>482</v>
      </c>
      <c r="D467" s="3" t="s">
        <v>897</v>
      </c>
      <c r="E467" s="10" t="s">
        <v>13</v>
      </c>
      <c r="F467" s="11">
        <v>1865</v>
      </c>
      <c r="G467" s="12">
        <v>0</v>
      </c>
      <c r="H467" s="12">
        <v>1197</v>
      </c>
      <c r="I467" s="12">
        <f t="shared" si="7"/>
        <v>668</v>
      </c>
      <c r="J467" s="13">
        <v>15798200.000000002</v>
      </c>
    </row>
    <row r="468" spans="1:10" x14ac:dyDescent="0.3">
      <c r="A468" s="2">
        <v>467</v>
      </c>
      <c r="B468" s="111">
        <v>42400</v>
      </c>
      <c r="C468" s="9" t="s">
        <v>483</v>
      </c>
      <c r="D468" s="3" t="s">
        <v>897</v>
      </c>
      <c r="E468" s="10" t="s">
        <v>33</v>
      </c>
      <c r="F468" s="11">
        <v>1164</v>
      </c>
      <c r="G468" s="12">
        <v>0</v>
      </c>
      <c r="H468" s="12">
        <v>393</v>
      </c>
      <c r="I468" s="12">
        <f t="shared" si="7"/>
        <v>771</v>
      </c>
      <c r="J468" s="13">
        <v>1108466.7000000002</v>
      </c>
    </row>
    <row r="469" spans="1:10" x14ac:dyDescent="0.3">
      <c r="A469" s="8">
        <v>468</v>
      </c>
      <c r="B469" s="111">
        <v>42400</v>
      </c>
      <c r="C469" s="9" t="s">
        <v>484</v>
      </c>
      <c r="D469" s="3" t="s">
        <v>897</v>
      </c>
      <c r="E469" s="10" t="s">
        <v>9</v>
      </c>
      <c r="F469" s="11">
        <v>37500</v>
      </c>
      <c r="G469" s="12">
        <v>83200</v>
      </c>
      <c r="H469" s="12">
        <v>40600</v>
      </c>
      <c r="I469" s="12">
        <f t="shared" si="7"/>
        <v>80100</v>
      </c>
      <c r="J469" s="13">
        <v>7136910.0000000009</v>
      </c>
    </row>
    <row r="470" spans="1:10" x14ac:dyDescent="0.3">
      <c r="A470" s="2">
        <v>469</v>
      </c>
      <c r="B470" s="111">
        <v>42400</v>
      </c>
      <c r="C470" s="9" t="s">
        <v>485</v>
      </c>
      <c r="D470" s="3" t="s">
        <v>897</v>
      </c>
      <c r="E470" s="10" t="s">
        <v>83</v>
      </c>
      <c r="F470" s="11">
        <v>9</v>
      </c>
      <c r="G470" s="12">
        <v>0</v>
      </c>
      <c r="H470" s="12">
        <v>0</v>
      </c>
      <c r="I470" s="12">
        <f t="shared" si="7"/>
        <v>9</v>
      </c>
      <c r="J470" s="13">
        <v>355093.2</v>
      </c>
    </row>
    <row r="471" spans="1:10" x14ac:dyDescent="0.3">
      <c r="A471" s="8">
        <v>470</v>
      </c>
      <c r="B471" s="111">
        <v>42400</v>
      </c>
      <c r="C471" s="9" t="s">
        <v>486</v>
      </c>
      <c r="D471" s="3" t="s">
        <v>897</v>
      </c>
      <c r="E471" s="18" t="s">
        <v>83</v>
      </c>
      <c r="F471" s="11">
        <v>10</v>
      </c>
      <c r="G471" s="12">
        <v>0</v>
      </c>
      <c r="H471" s="12">
        <v>4</v>
      </c>
      <c r="I471" s="12">
        <f t="shared" si="7"/>
        <v>6</v>
      </c>
      <c r="J471" s="13">
        <v>260660.40000000002</v>
      </c>
    </row>
    <row r="472" spans="1:10" x14ac:dyDescent="0.3">
      <c r="A472" s="2">
        <v>471</v>
      </c>
      <c r="B472" s="111">
        <v>42400</v>
      </c>
      <c r="C472" s="15" t="s">
        <v>487</v>
      </c>
      <c r="D472" s="3" t="s">
        <v>897</v>
      </c>
      <c r="E472" s="23" t="s">
        <v>9</v>
      </c>
      <c r="F472" s="11">
        <v>150</v>
      </c>
      <c r="G472" s="12">
        <v>0</v>
      </c>
      <c r="H472" s="12">
        <v>150</v>
      </c>
      <c r="I472" s="12">
        <f t="shared" si="7"/>
        <v>0</v>
      </c>
      <c r="J472" s="13">
        <v>0</v>
      </c>
    </row>
    <row r="473" spans="1:10" x14ac:dyDescent="0.3">
      <c r="A473" s="8">
        <v>472</v>
      </c>
      <c r="B473" s="111">
        <v>42400</v>
      </c>
      <c r="C473" s="14" t="s">
        <v>488</v>
      </c>
      <c r="D473" s="3" t="s">
        <v>897</v>
      </c>
      <c r="E473" s="23" t="s">
        <v>13</v>
      </c>
      <c r="F473" s="11">
        <v>14</v>
      </c>
      <c r="G473" s="12">
        <v>0</v>
      </c>
      <c r="H473" s="12">
        <v>0</v>
      </c>
      <c r="I473" s="12">
        <f t="shared" si="7"/>
        <v>14</v>
      </c>
      <c r="J473" s="13">
        <v>13629000.000000002</v>
      </c>
    </row>
    <row r="474" spans="1:10" x14ac:dyDescent="0.3">
      <c r="A474" s="2">
        <v>473</v>
      </c>
      <c r="B474" s="111">
        <v>42400</v>
      </c>
      <c r="C474" s="14" t="s">
        <v>489</v>
      </c>
      <c r="D474" s="3" t="s">
        <v>897</v>
      </c>
      <c r="E474" s="10" t="s">
        <v>13</v>
      </c>
      <c r="F474" s="11">
        <v>0</v>
      </c>
      <c r="G474" s="12">
        <v>100</v>
      </c>
      <c r="H474" s="12">
        <v>100</v>
      </c>
      <c r="I474" s="12">
        <f t="shared" si="7"/>
        <v>0</v>
      </c>
      <c r="J474" s="13">
        <v>0</v>
      </c>
    </row>
    <row r="475" spans="1:10" x14ac:dyDescent="0.3">
      <c r="A475" s="8">
        <v>474</v>
      </c>
      <c r="B475" s="111">
        <v>42400</v>
      </c>
      <c r="C475" s="14" t="s">
        <v>490</v>
      </c>
      <c r="D475" s="3" t="s">
        <v>897</v>
      </c>
      <c r="E475" s="10" t="s">
        <v>13</v>
      </c>
      <c r="F475" s="11">
        <v>0</v>
      </c>
      <c r="G475" s="12">
        <v>10</v>
      </c>
      <c r="H475" s="12">
        <v>0</v>
      </c>
      <c r="I475" s="12">
        <f t="shared" si="7"/>
        <v>10</v>
      </c>
      <c r="J475" s="13">
        <v>10778150.02</v>
      </c>
    </row>
    <row r="476" spans="1:10" x14ac:dyDescent="0.3">
      <c r="A476" s="2">
        <v>475</v>
      </c>
      <c r="B476" s="111">
        <v>42400</v>
      </c>
      <c r="C476" s="9" t="s">
        <v>491</v>
      </c>
      <c r="D476" s="3" t="s">
        <v>897</v>
      </c>
      <c r="E476" s="10" t="s">
        <v>13</v>
      </c>
      <c r="F476" s="11">
        <v>6360</v>
      </c>
      <c r="G476" s="12">
        <v>0</v>
      </c>
      <c r="H476" s="12">
        <v>1780</v>
      </c>
      <c r="I476" s="12">
        <f t="shared" si="7"/>
        <v>4580</v>
      </c>
      <c r="J476" s="13">
        <v>13542144.000000002</v>
      </c>
    </row>
    <row r="477" spans="1:10" x14ac:dyDescent="0.3">
      <c r="A477" s="8">
        <v>476</v>
      </c>
      <c r="B477" s="111">
        <v>42400</v>
      </c>
      <c r="C477" s="9" t="s">
        <v>492</v>
      </c>
      <c r="D477" s="3" t="s">
        <v>897</v>
      </c>
      <c r="E477" s="10" t="s">
        <v>13</v>
      </c>
      <c r="F477" s="11">
        <v>2800</v>
      </c>
      <c r="G477" s="12">
        <v>0</v>
      </c>
      <c r="H477" s="12">
        <v>880</v>
      </c>
      <c r="I477" s="12">
        <f t="shared" si="7"/>
        <v>1920</v>
      </c>
      <c r="J477" s="13">
        <v>38879808</v>
      </c>
    </row>
    <row r="478" spans="1:10" x14ac:dyDescent="0.3">
      <c r="A478" s="2">
        <v>477</v>
      </c>
      <c r="B478" s="111">
        <v>42400</v>
      </c>
      <c r="C478" s="9" t="s">
        <v>493</v>
      </c>
      <c r="D478" s="3" t="s">
        <v>897</v>
      </c>
      <c r="E478" s="10" t="s">
        <v>9</v>
      </c>
      <c r="F478" s="11">
        <v>11300</v>
      </c>
      <c r="G478" s="12">
        <v>0</v>
      </c>
      <c r="H478" s="12">
        <v>7700</v>
      </c>
      <c r="I478" s="12">
        <f t="shared" si="7"/>
        <v>3600</v>
      </c>
      <c r="J478" s="13">
        <v>479160.00000000006</v>
      </c>
    </row>
    <row r="479" spans="1:10" x14ac:dyDescent="0.3">
      <c r="A479" s="8">
        <v>478</v>
      </c>
      <c r="B479" s="111">
        <v>42400</v>
      </c>
      <c r="C479" s="9" t="s">
        <v>494</v>
      </c>
      <c r="D479" s="3" t="s">
        <v>897</v>
      </c>
      <c r="E479" s="10" t="s">
        <v>13</v>
      </c>
      <c r="F479" s="11">
        <v>2430</v>
      </c>
      <c r="G479" s="12">
        <v>0</v>
      </c>
      <c r="H479" s="12">
        <v>2220</v>
      </c>
      <c r="I479" s="12">
        <f t="shared" si="7"/>
        <v>210</v>
      </c>
      <c r="J479" s="13">
        <v>717486</v>
      </c>
    </row>
    <row r="480" spans="1:10" x14ac:dyDescent="0.3">
      <c r="A480" s="2">
        <v>479</v>
      </c>
      <c r="B480" s="111">
        <v>42400</v>
      </c>
      <c r="C480" s="9" t="s">
        <v>495</v>
      </c>
      <c r="D480" s="3" t="s">
        <v>897</v>
      </c>
      <c r="E480" s="10" t="s">
        <v>13</v>
      </c>
      <c r="F480" s="11">
        <v>3220</v>
      </c>
      <c r="G480" s="12">
        <v>0</v>
      </c>
      <c r="H480" s="12">
        <v>910</v>
      </c>
      <c r="I480" s="12">
        <f t="shared" si="7"/>
        <v>2310</v>
      </c>
      <c r="J480" s="13">
        <v>7892346.0000000009</v>
      </c>
    </row>
    <row r="481" spans="1:10" x14ac:dyDescent="0.3">
      <c r="A481" s="8">
        <v>480</v>
      </c>
      <c r="B481" s="111">
        <v>42400</v>
      </c>
      <c r="C481" s="9" t="s">
        <v>496</v>
      </c>
      <c r="D481" s="3" t="s">
        <v>897</v>
      </c>
      <c r="E481" s="10" t="s">
        <v>13</v>
      </c>
      <c r="F481" s="11">
        <v>62</v>
      </c>
      <c r="G481" s="12">
        <v>0</v>
      </c>
      <c r="H481" s="12">
        <v>62</v>
      </c>
      <c r="I481" s="12">
        <f t="shared" si="7"/>
        <v>0</v>
      </c>
      <c r="J481" s="13">
        <v>0</v>
      </c>
    </row>
    <row r="482" spans="1:10" x14ac:dyDescent="0.3">
      <c r="A482" s="2">
        <v>481</v>
      </c>
      <c r="B482" s="111">
        <v>42400</v>
      </c>
      <c r="C482" s="9" t="s">
        <v>497</v>
      </c>
      <c r="D482" s="3" t="s">
        <v>897</v>
      </c>
      <c r="E482" s="10" t="s">
        <v>9</v>
      </c>
      <c r="F482" s="11">
        <v>500</v>
      </c>
      <c r="G482" s="12">
        <v>0</v>
      </c>
      <c r="H482" s="12">
        <v>100</v>
      </c>
      <c r="I482" s="12">
        <f t="shared" si="7"/>
        <v>400</v>
      </c>
      <c r="J482" s="13">
        <v>176880</v>
      </c>
    </row>
    <row r="483" spans="1:10" x14ac:dyDescent="0.3">
      <c r="A483" s="8">
        <v>482</v>
      </c>
      <c r="B483" s="111">
        <v>42400</v>
      </c>
      <c r="C483" s="9" t="s">
        <v>498</v>
      </c>
      <c r="D483" s="3" t="s">
        <v>897</v>
      </c>
      <c r="E483" s="10" t="s">
        <v>13</v>
      </c>
      <c r="F483" s="11">
        <v>0</v>
      </c>
      <c r="G483" s="12">
        <v>0</v>
      </c>
      <c r="H483" s="12">
        <v>0</v>
      </c>
      <c r="I483" s="12">
        <f t="shared" si="7"/>
        <v>0</v>
      </c>
      <c r="J483" s="13">
        <v>0</v>
      </c>
    </row>
    <row r="484" spans="1:10" x14ac:dyDescent="0.3">
      <c r="A484" s="2">
        <v>483</v>
      </c>
      <c r="B484" s="111">
        <v>42400</v>
      </c>
      <c r="C484" s="14" t="s">
        <v>499</v>
      </c>
      <c r="D484" s="3" t="s">
        <v>897</v>
      </c>
      <c r="E484" s="10" t="s">
        <v>13</v>
      </c>
      <c r="F484" s="11">
        <v>87</v>
      </c>
      <c r="G484" s="12">
        <v>0</v>
      </c>
      <c r="H484" s="12">
        <v>87</v>
      </c>
      <c r="I484" s="12">
        <f t="shared" si="7"/>
        <v>0</v>
      </c>
      <c r="J484" s="13">
        <v>0</v>
      </c>
    </row>
    <row r="485" spans="1:10" x14ac:dyDescent="0.3">
      <c r="A485" s="8">
        <v>484</v>
      </c>
      <c r="B485" s="111">
        <v>42400</v>
      </c>
      <c r="C485" s="9" t="s">
        <v>500</v>
      </c>
      <c r="D485" s="3" t="s">
        <v>897</v>
      </c>
      <c r="E485" s="10" t="s">
        <v>13</v>
      </c>
      <c r="F485" s="11">
        <v>5</v>
      </c>
      <c r="G485" s="12">
        <v>0</v>
      </c>
      <c r="H485" s="12">
        <v>0</v>
      </c>
      <c r="I485" s="12">
        <f t="shared" si="7"/>
        <v>5</v>
      </c>
      <c r="J485" s="13">
        <v>25410.000000000004</v>
      </c>
    </row>
    <row r="486" spans="1:10" x14ac:dyDescent="0.3">
      <c r="A486" s="2">
        <v>485</v>
      </c>
      <c r="B486" s="111">
        <v>42400</v>
      </c>
      <c r="C486" s="14" t="s">
        <v>501</v>
      </c>
      <c r="D486" s="3" t="s">
        <v>897</v>
      </c>
      <c r="E486" s="10" t="s">
        <v>9</v>
      </c>
      <c r="F486" s="11">
        <v>250</v>
      </c>
      <c r="G486" s="12">
        <v>0</v>
      </c>
      <c r="H486" s="12">
        <v>100</v>
      </c>
      <c r="I486" s="12">
        <f t="shared" si="7"/>
        <v>150</v>
      </c>
      <c r="J486" s="13">
        <v>16500</v>
      </c>
    </row>
    <row r="487" spans="1:10" x14ac:dyDescent="0.3">
      <c r="A487" s="8">
        <v>486</v>
      </c>
      <c r="B487" s="111">
        <v>42400</v>
      </c>
      <c r="C487" s="41" t="s">
        <v>502</v>
      </c>
      <c r="D487" s="3" t="s">
        <v>897</v>
      </c>
      <c r="E487" s="10" t="s">
        <v>13</v>
      </c>
      <c r="F487" s="22">
        <v>0</v>
      </c>
      <c r="G487" s="12">
        <v>200</v>
      </c>
      <c r="H487" s="12">
        <v>88</v>
      </c>
      <c r="I487" s="12">
        <f t="shared" si="7"/>
        <v>112</v>
      </c>
      <c r="J487" s="13">
        <v>108863955.2</v>
      </c>
    </row>
    <row r="488" spans="1:10" x14ac:dyDescent="0.3">
      <c r="A488" s="2">
        <v>487</v>
      </c>
      <c r="B488" s="111">
        <v>42400</v>
      </c>
      <c r="C488" s="9" t="s">
        <v>503</v>
      </c>
      <c r="D488" s="3" t="s">
        <v>897</v>
      </c>
      <c r="E488" s="18" t="s">
        <v>13</v>
      </c>
      <c r="F488" s="11">
        <v>676</v>
      </c>
      <c r="G488" s="12">
        <v>0</v>
      </c>
      <c r="H488" s="12">
        <v>130</v>
      </c>
      <c r="I488" s="12">
        <f t="shared" si="7"/>
        <v>546</v>
      </c>
      <c r="J488" s="13">
        <v>54599945.400000006</v>
      </c>
    </row>
    <row r="489" spans="1:10" x14ac:dyDescent="0.3">
      <c r="A489" s="8">
        <v>488</v>
      </c>
      <c r="B489" s="111">
        <v>42400</v>
      </c>
      <c r="C489" s="28" t="s">
        <v>504</v>
      </c>
      <c r="D489" s="3" t="s">
        <v>897</v>
      </c>
      <c r="E489" s="10" t="s">
        <v>13</v>
      </c>
      <c r="F489" s="22">
        <v>2203</v>
      </c>
      <c r="G489" s="12">
        <v>1920</v>
      </c>
      <c r="H489" s="12">
        <v>1519</v>
      </c>
      <c r="I489" s="12">
        <f t="shared" si="7"/>
        <v>2604</v>
      </c>
      <c r="J489" s="13">
        <v>5339241.6000000006</v>
      </c>
    </row>
    <row r="490" spans="1:10" x14ac:dyDescent="0.3">
      <c r="A490" s="2">
        <v>489</v>
      </c>
      <c r="B490" s="111">
        <v>42400</v>
      </c>
      <c r="C490" s="28" t="s">
        <v>505</v>
      </c>
      <c r="D490" s="3" t="s">
        <v>897</v>
      </c>
      <c r="E490" s="10" t="s">
        <v>13</v>
      </c>
      <c r="F490" s="22">
        <v>19</v>
      </c>
      <c r="G490" s="12">
        <v>70</v>
      </c>
      <c r="H490" s="12">
        <v>34</v>
      </c>
      <c r="I490" s="12">
        <f t="shared" si="7"/>
        <v>55</v>
      </c>
      <c r="J490" s="13">
        <v>36112692</v>
      </c>
    </row>
    <row r="491" spans="1:10" x14ac:dyDescent="0.3">
      <c r="A491" s="8">
        <v>490</v>
      </c>
      <c r="B491" s="111">
        <v>42400</v>
      </c>
      <c r="C491" s="28" t="s">
        <v>506</v>
      </c>
      <c r="D491" s="3" t="s">
        <v>897</v>
      </c>
      <c r="E491" s="10" t="s">
        <v>9</v>
      </c>
      <c r="F491" s="22">
        <v>0</v>
      </c>
      <c r="G491" s="12">
        <v>60</v>
      </c>
      <c r="H491" s="12">
        <v>60</v>
      </c>
      <c r="I491" s="12">
        <f t="shared" si="7"/>
        <v>0</v>
      </c>
      <c r="J491" s="13">
        <v>0</v>
      </c>
    </row>
    <row r="492" spans="1:10" x14ac:dyDescent="0.3">
      <c r="A492" s="2">
        <v>491</v>
      </c>
      <c r="B492" s="111">
        <v>42400</v>
      </c>
      <c r="C492" s="16" t="s">
        <v>507</v>
      </c>
      <c r="D492" s="3" t="s">
        <v>897</v>
      </c>
      <c r="E492" s="10" t="s">
        <v>9</v>
      </c>
      <c r="F492" s="11">
        <v>0</v>
      </c>
      <c r="G492" s="12">
        <v>720</v>
      </c>
      <c r="H492" s="12">
        <v>360</v>
      </c>
      <c r="I492" s="12">
        <f t="shared" si="7"/>
        <v>360</v>
      </c>
      <c r="J492" s="13">
        <v>4656960</v>
      </c>
    </row>
    <row r="493" spans="1:10" x14ac:dyDescent="0.3">
      <c r="A493" s="8">
        <v>492</v>
      </c>
      <c r="B493" s="111">
        <v>42400</v>
      </c>
      <c r="C493" s="16" t="s">
        <v>508</v>
      </c>
      <c r="D493" s="3" t="s">
        <v>897</v>
      </c>
      <c r="E493" s="10" t="s">
        <v>9</v>
      </c>
      <c r="F493" s="11">
        <v>60</v>
      </c>
      <c r="G493" s="12">
        <v>0</v>
      </c>
      <c r="H493" s="12">
        <v>0</v>
      </c>
      <c r="I493" s="12">
        <f t="shared" si="7"/>
        <v>60</v>
      </c>
      <c r="J493" s="13">
        <v>138006</v>
      </c>
    </row>
    <row r="494" spans="1:10" x14ac:dyDescent="0.3">
      <c r="A494" s="2">
        <v>493</v>
      </c>
      <c r="B494" s="111">
        <v>42400</v>
      </c>
      <c r="C494" s="17" t="s">
        <v>509</v>
      </c>
      <c r="D494" s="3" t="s">
        <v>897</v>
      </c>
      <c r="E494" s="18" t="s">
        <v>9</v>
      </c>
      <c r="F494" s="19">
        <v>40000</v>
      </c>
      <c r="G494" s="24">
        <v>0</v>
      </c>
      <c r="H494" s="24">
        <v>12000</v>
      </c>
      <c r="I494" s="24">
        <f t="shared" si="7"/>
        <v>28000</v>
      </c>
      <c r="J494" s="13">
        <v>4004000.0000000005</v>
      </c>
    </row>
    <row r="495" spans="1:10" x14ac:dyDescent="0.3">
      <c r="A495" s="8">
        <v>494</v>
      </c>
      <c r="B495" s="111">
        <v>42400</v>
      </c>
      <c r="C495" s="9" t="s">
        <v>510</v>
      </c>
      <c r="D495" s="3" t="s">
        <v>897</v>
      </c>
      <c r="E495" s="10" t="s">
        <v>9</v>
      </c>
      <c r="F495" s="11">
        <v>100</v>
      </c>
      <c r="G495" s="12">
        <v>0</v>
      </c>
      <c r="H495" s="12">
        <v>0</v>
      </c>
      <c r="I495" s="12">
        <f t="shared" si="7"/>
        <v>100</v>
      </c>
      <c r="J495" s="13">
        <v>90400.200000000012</v>
      </c>
    </row>
    <row r="496" spans="1:10" x14ac:dyDescent="0.3">
      <c r="A496" s="2">
        <v>495</v>
      </c>
      <c r="B496" s="111">
        <v>42400</v>
      </c>
      <c r="C496" s="17" t="s">
        <v>511</v>
      </c>
      <c r="D496" s="3" t="s">
        <v>897</v>
      </c>
      <c r="E496" s="10" t="s">
        <v>9</v>
      </c>
      <c r="F496" s="19">
        <v>300</v>
      </c>
      <c r="G496" s="12">
        <v>0</v>
      </c>
      <c r="H496" s="12">
        <v>0</v>
      </c>
      <c r="I496" s="12">
        <f t="shared" si="7"/>
        <v>300</v>
      </c>
      <c r="J496" s="13">
        <v>785400.00000000012</v>
      </c>
    </row>
    <row r="497" spans="1:10" x14ac:dyDescent="0.3">
      <c r="A497" s="8">
        <v>496</v>
      </c>
      <c r="B497" s="111">
        <v>42400</v>
      </c>
      <c r="C497" s="14" t="s">
        <v>512</v>
      </c>
      <c r="D497" s="3" t="s">
        <v>897</v>
      </c>
      <c r="E497" s="10" t="s">
        <v>107</v>
      </c>
      <c r="F497" s="11">
        <v>60</v>
      </c>
      <c r="G497" s="12">
        <v>0</v>
      </c>
      <c r="H497" s="12">
        <v>60</v>
      </c>
      <c r="I497" s="12">
        <f t="shared" si="7"/>
        <v>0</v>
      </c>
      <c r="J497" s="13">
        <v>0</v>
      </c>
    </row>
    <row r="498" spans="1:10" x14ac:dyDescent="0.3">
      <c r="A498" s="2">
        <v>497</v>
      </c>
      <c r="B498" s="111">
        <v>42400</v>
      </c>
      <c r="C498" s="14" t="s">
        <v>513</v>
      </c>
      <c r="D498" s="3" t="s">
        <v>897</v>
      </c>
      <c r="E498" s="10" t="s">
        <v>9</v>
      </c>
      <c r="F498" s="11">
        <v>350</v>
      </c>
      <c r="G498" s="12">
        <v>0</v>
      </c>
      <c r="H498" s="12">
        <v>100</v>
      </c>
      <c r="I498" s="12">
        <f t="shared" si="7"/>
        <v>250</v>
      </c>
      <c r="J498" s="13">
        <v>2791800</v>
      </c>
    </row>
    <row r="499" spans="1:10" x14ac:dyDescent="0.3">
      <c r="A499" s="8">
        <v>498</v>
      </c>
      <c r="B499" s="111">
        <v>42400</v>
      </c>
      <c r="C499" s="14" t="s">
        <v>514</v>
      </c>
      <c r="D499" s="3" t="s">
        <v>897</v>
      </c>
      <c r="E499" s="10" t="s">
        <v>9</v>
      </c>
      <c r="F499" s="11">
        <v>1000</v>
      </c>
      <c r="G499" s="12">
        <v>0</v>
      </c>
      <c r="H499" s="12">
        <v>300</v>
      </c>
      <c r="I499" s="12">
        <f t="shared" si="7"/>
        <v>700</v>
      </c>
      <c r="J499" s="13">
        <v>15049650.000000002</v>
      </c>
    </row>
    <row r="500" spans="1:10" x14ac:dyDescent="0.3">
      <c r="A500" s="2">
        <v>499</v>
      </c>
      <c r="B500" s="111">
        <v>42400</v>
      </c>
      <c r="C500" s="9" t="s">
        <v>515</v>
      </c>
      <c r="D500" s="3" t="s">
        <v>897</v>
      </c>
      <c r="E500" s="10" t="s">
        <v>9</v>
      </c>
      <c r="F500" s="11">
        <v>3800</v>
      </c>
      <c r="G500" s="12">
        <v>21200</v>
      </c>
      <c r="H500" s="12">
        <v>9300</v>
      </c>
      <c r="I500" s="12">
        <f t="shared" si="7"/>
        <v>15700</v>
      </c>
      <c r="J500" s="13">
        <v>1018930.0000000001</v>
      </c>
    </row>
    <row r="501" spans="1:10" x14ac:dyDescent="0.3">
      <c r="A501" s="8">
        <v>500</v>
      </c>
      <c r="B501" s="111">
        <v>42400</v>
      </c>
      <c r="C501" s="14" t="s">
        <v>516</v>
      </c>
      <c r="D501" s="3" t="s">
        <v>897</v>
      </c>
      <c r="E501" s="10" t="s">
        <v>9</v>
      </c>
      <c r="F501" s="11">
        <v>7550</v>
      </c>
      <c r="G501" s="12">
        <v>0</v>
      </c>
      <c r="H501" s="12">
        <v>1900</v>
      </c>
      <c r="I501" s="12">
        <f t="shared" si="7"/>
        <v>5650</v>
      </c>
      <c r="J501" s="13">
        <v>1802350.0000000002</v>
      </c>
    </row>
    <row r="502" spans="1:10" x14ac:dyDescent="0.3">
      <c r="A502" s="2">
        <v>501</v>
      </c>
      <c r="B502" s="111">
        <v>42400</v>
      </c>
      <c r="C502" s="14" t="s">
        <v>517</v>
      </c>
      <c r="D502" s="3" t="s">
        <v>897</v>
      </c>
      <c r="E502" s="23" t="s">
        <v>13</v>
      </c>
      <c r="F502" s="11">
        <v>145</v>
      </c>
      <c r="G502" s="12">
        <v>630</v>
      </c>
      <c r="H502" s="12">
        <v>775</v>
      </c>
      <c r="I502" s="12">
        <f t="shared" si="7"/>
        <v>0</v>
      </c>
      <c r="J502" s="13">
        <v>0</v>
      </c>
    </row>
    <row r="503" spans="1:10" x14ac:dyDescent="0.3">
      <c r="A503" s="8">
        <v>502</v>
      </c>
      <c r="B503" s="111">
        <v>42400</v>
      </c>
      <c r="C503" s="14" t="s">
        <v>518</v>
      </c>
      <c r="D503" s="3" t="s">
        <v>897</v>
      </c>
      <c r="E503" s="10" t="s">
        <v>9</v>
      </c>
      <c r="F503" s="11">
        <v>380</v>
      </c>
      <c r="G503" s="12">
        <v>0</v>
      </c>
      <c r="H503" s="12">
        <v>240</v>
      </c>
      <c r="I503" s="12">
        <f t="shared" si="7"/>
        <v>140</v>
      </c>
      <c r="J503" s="13">
        <v>831600.00000000012</v>
      </c>
    </row>
    <row r="504" spans="1:10" x14ac:dyDescent="0.3">
      <c r="A504" s="2">
        <v>503</v>
      </c>
      <c r="B504" s="111">
        <v>42400</v>
      </c>
      <c r="C504" s="27" t="s">
        <v>519</v>
      </c>
      <c r="D504" s="3" t="s">
        <v>897</v>
      </c>
      <c r="E504" s="23" t="s">
        <v>9</v>
      </c>
      <c r="F504" s="11">
        <v>112</v>
      </c>
      <c r="G504" s="12">
        <v>0</v>
      </c>
      <c r="H504" s="12">
        <v>0</v>
      </c>
      <c r="I504" s="12">
        <f t="shared" si="7"/>
        <v>112</v>
      </c>
      <c r="J504" s="13">
        <v>2023999.824</v>
      </c>
    </row>
    <row r="505" spans="1:10" x14ac:dyDescent="0.3">
      <c r="A505" s="8">
        <v>504</v>
      </c>
      <c r="B505" s="111">
        <v>42400</v>
      </c>
      <c r="C505" s="16" t="s">
        <v>520</v>
      </c>
      <c r="D505" s="3" t="s">
        <v>897</v>
      </c>
      <c r="E505" s="23" t="s">
        <v>9</v>
      </c>
      <c r="F505" s="11">
        <v>600</v>
      </c>
      <c r="G505" s="12">
        <v>0</v>
      </c>
      <c r="H505" s="12">
        <v>0</v>
      </c>
      <c r="I505" s="12">
        <f t="shared" si="7"/>
        <v>600</v>
      </c>
      <c r="J505" s="13">
        <v>1320000</v>
      </c>
    </row>
    <row r="506" spans="1:10" x14ac:dyDescent="0.3">
      <c r="A506" s="2">
        <v>505</v>
      </c>
      <c r="B506" s="111">
        <v>42400</v>
      </c>
      <c r="C506" s="16" t="s">
        <v>521</v>
      </c>
      <c r="D506" s="3" t="s">
        <v>897</v>
      </c>
      <c r="E506" s="10" t="s">
        <v>9</v>
      </c>
      <c r="F506" s="11">
        <v>0</v>
      </c>
      <c r="G506" s="12">
        <v>1300</v>
      </c>
      <c r="H506" s="12">
        <v>1300</v>
      </c>
      <c r="I506" s="12">
        <f t="shared" si="7"/>
        <v>0</v>
      </c>
      <c r="J506" s="13">
        <v>0</v>
      </c>
    </row>
    <row r="507" spans="1:10" x14ac:dyDescent="0.3">
      <c r="A507" s="8">
        <v>506</v>
      </c>
      <c r="B507" s="111">
        <v>42400</v>
      </c>
      <c r="C507" s="17" t="s">
        <v>522</v>
      </c>
      <c r="D507" s="3" t="s">
        <v>897</v>
      </c>
      <c r="E507" s="10" t="s">
        <v>28</v>
      </c>
      <c r="F507" s="19">
        <v>165</v>
      </c>
      <c r="G507" s="12">
        <v>0</v>
      </c>
      <c r="H507" s="12">
        <v>165</v>
      </c>
      <c r="I507" s="12">
        <f t="shared" si="7"/>
        <v>0</v>
      </c>
      <c r="J507" s="13">
        <v>0</v>
      </c>
    </row>
    <row r="508" spans="1:10" x14ac:dyDescent="0.3">
      <c r="A508" s="2">
        <v>507</v>
      </c>
      <c r="B508" s="111">
        <v>42400</v>
      </c>
      <c r="C508" s="9" t="s">
        <v>523</v>
      </c>
      <c r="D508" s="3" t="s">
        <v>897</v>
      </c>
      <c r="E508" s="10" t="s">
        <v>28</v>
      </c>
      <c r="F508" s="11">
        <v>7</v>
      </c>
      <c r="G508" s="12">
        <v>0</v>
      </c>
      <c r="H508" s="12">
        <v>7</v>
      </c>
      <c r="I508" s="12">
        <f t="shared" si="7"/>
        <v>0</v>
      </c>
      <c r="J508" s="13">
        <v>0</v>
      </c>
    </row>
    <row r="509" spans="1:10" x14ac:dyDescent="0.3">
      <c r="A509" s="8">
        <v>508</v>
      </c>
      <c r="B509" s="111">
        <v>42400</v>
      </c>
      <c r="C509" s="9" t="s">
        <v>524</v>
      </c>
      <c r="D509" s="3" t="s">
        <v>897</v>
      </c>
      <c r="E509" s="10" t="s">
        <v>13</v>
      </c>
      <c r="F509" s="11">
        <v>19</v>
      </c>
      <c r="G509" s="12">
        <v>0</v>
      </c>
      <c r="H509" s="12">
        <v>19</v>
      </c>
      <c r="I509" s="12">
        <f t="shared" si="7"/>
        <v>0</v>
      </c>
      <c r="J509" s="13">
        <v>0</v>
      </c>
    </row>
    <row r="510" spans="1:10" x14ac:dyDescent="0.3">
      <c r="A510" s="2">
        <v>509</v>
      </c>
      <c r="B510" s="111">
        <v>42400</v>
      </c>
      <c r="C510" s="9" t="s">
        <v>525</v>
      </c>
      <c r="D510" s="3" t="s">
        <v>897</v>
      </c>
      <c r="E510" s="18" t="s">
        <v>9</v>
      </c>
      <c r="F510" s="11">
        <v>29</v>
      </c>
      <c r="G510" s="12">
        <v>0</v>
      </c>
      <c r="H510" s="12">
        <v>1</v>
      </c>
      <c r="I510" s="12">
        <f t="shared" si="7"/>
        <v>28</v>
      </c>
      <c r="J510" s="29">
        <v>8791.86</v>
      </c>
    </row>
    <row r="511" spans="1:10" x14ac:dyDescent="0.3">
      <c r="A511" s="8">
        <v>510</v>
      </c>
      <c r="B511" s="111">
        <v>42400</v>
      </c>
      <c r="C511" s="9" t="s">
        <v>526</v>
      </c>
      <c r="D511" s="3" t="s">
        <v>897</v>
      </c>
      <c r="E511" s="10" t="s">
        <v>9</v>
      </c>
      <c r="F511" s="11">
        <v>4700</v>
      </c>
      <c r="G511" s="12">
        <v>0</v>
      </c>
      <c r="H511" s="12">
        <v>2000</v>
      </c>
      <c r="I511" s="12">
        <f t="shared" si="7"/>
        <v>2700</v>
      </c>
      <c r="J511" s="13">
        <v>555390</v>
      </c>
    </row>
    <row r="512" spans="1:10" x14ac:dyDescent="0.3">
      <c r="A512" s="2">
        <v>511</v>
      </c>
      <c r="B512" s="111">
        <v>42400</v>
      </c>
      <c r="C512" s="9" t="s">
        <v>527</v>
      </c>
      <c r="D512" s="3" t="s">
        <v>897</v>
      </c>
      <c r="E512" s="10" t="s">
        <v>13</v>
      </c>
      <c r="F512" s="11">
        <v>2145</v>
      </c>
      <c r="G512" s="12">
        <v>0</v>
      </c>
      <c r="H512" s="12">
        <v>755</v>
      </c>
      <c r="I512" s="12">
        <f t="shared" si="7"/>
        <v>1390</v>
      </c>
      <c r="J512" s="13">
        <v>72280417</v>
      </c>
    </row>
    <row r="513" spans="1:10" x14ac:dyDescent="0.3">
      <c r="A513" s="8">
        <v>512</v>
      </c>
      <c r="B513" s="111">
        <v>42400</v>
      </c>
      <c r="C513" s="9" t="s">
        <v>528</v>
      </c>
      <c r="D513" s="3" t="s">
        <v>897</v>
      </c>
      <c r="E513" s="10" t="s">
        <v>9</v>
      </c>
      <c r="F513" s="11">
        <v>90</v>
      </c>
      <c r="G513" s="12">
        <v>0</v>
      </c>
      <c r="H513" s="12">
        <v>0</v>
      </c>
      <c r="I513" s="12">
        <f t="shared" si="7"/>
        <v>90</v>
      </c>
      <c r="J513" s="13">
        <v>91170.09</v>
      </c>
    </row>
    <row r="514" spans="1:10" x14ac:dyDescent="0.3">
      <c r="A514" s="2">
        <v>513</v>
      </c>
      <c r="B514" s="111">
        <v>42400</v>
      </c>
      <c r="C514" s="9" t="s">
        <v>529</v>
      </c>
      <c r="D514" s="3" t="s">
        <v>897</v>
      </c>
      <c r="E514" s="10" t="s">
        <v>9</v>
      </c>
      <c r="F514" s="11">
        <v>12100</v>
      </c>
      <c r="G514" s="12">
        <v>4300</v>
      </c>
      <c r="H514" s="12">
        <v>4600</v>
      </c>
      <c r="I514" s="12">
        <f t="shared" ref="I514:I577" si="8">F514+G514-H514</f>
        <v>11800</v>
      </c>
      <c r="J514" s="13">
        <v>6840460.0000000009</v>
      </c>
    </row>
    <row r="515" spans="1:10" x14ac:dyDescent="0.3">
      <c r="A515" s="8">
        <v>514</v>
      </c>
      <c r="B515" s="111">
        <v>42400</v>
      </c>
      <c r="C515" s="9" t="s">
        <v>530</v>
      </c>
      <c r="D515" s="3" t="s">
        <v>897</v>
      </c>
      <c r="E515" s="10" t="s">
        <v>9</v>
      </c>
      <c r="F515" s="11">
        <v>18100</v>
      </c>
      <c r="G515" s="12">
        <v>10000</v>
      </c>
      <c r="H515" s="12">
        <v>18300</v>
      </c>
      <c r="I515" s="12">
        <f t="shared" si="8"/>
        <v>9800</v>
      </c>
      <c r="J515" s="13">
        <v>1175020</v>
      </c>
    </row>
    <row r="516" spans="1:10" x14ac:dyDescent="0.3">
      <c r="A516" s="2">
        <v>515</v>
      </c>
      <c r="B516" s="111">
        <v>42400</v>
      </c>
      <c r="C516" s="9" t="s">
        <v>531</v>
      </c>
      <c r="D516" s="3" t="s">
        <v>897</v>
      </c>
      <c r="E516" s="10" t="s">
        <v>13</v>
      </c>
      <c r="F516" s="11">
        <v>42450</v>
      </c>
      <c r="G516" s="12">
        <v>0</v>
      </c>
      <c r="H516" s="12">
        <v>11400</v>
      </c>
      <c r="I516" s="12">
        <f t="shared" si="8"/>
        <v>31050</v>
      </c>
      <c r="J516" s="13">
        <v>35384580</v>
      </c>
    </row>
    <row r="517" spans="1:10" x14ac:dyDescent="0.3">
      <c r="A517" s="8">
        <v>516</v>
      </c>
      <c r="B517" s="111">
        <v>42400</v>
      </c>
      <c r="C517" s="9" t="s">
        <v>532</v>
      </c>
      <c r="D517" s="3" t="s">
        <v>897</v>
      </c>
      <c r="E517" s="10" t="s">
        <v>9</v>
      </c>
      <c r="F517" s="11">
        <v>5480</v>
      </c>
      <c r="G517" s="12">
        <v>0</v>
      </c>
      <c r="H517" s="12">
        <v>0</v>
      </c>
      <c r="I517" s="12">
        <f t="shared" si="8"/>
        <v>5480</v>
      </c>
      <c r="J517" s="13">
        <v>0</v>
      </c>
    </row>
    <row r="518" spans="1:10" x14ac:dyDescent="0.3">
      <c r="A518" s="2">
        <v>517</v>
      </c>
      <c r="B518" s="111">
        <v>42400</v>
      </c>
      <c r="C518" s="9" t="s">
        <v>533</v>
      </c>
      <c r="D518" s="3" t="s">
        <v>897</v>
      </c>
      <c r="E518" s="10" t="s">
        <v>9</v>
      </c>
      <c r="F518" s="11">
        <v>1500</v>
      </c>
      <c r="G518" s="12">
        <v>0</v>
      </c>
      <c r="H518" s="12">
        <v>300</v>
      </c>
      <c r="I518" s="12">
        <f t="shared" si="8"/>
        <v>1200</v>
      </c>
      <c r="J518" s="13">
        <v>4263600</v>
      </c>
    </row>
    <row r="519" spans="1:10" x14ac:dyDescent="0.3">
      <c r="A519" s="8">
        <v>518</v>
      </c>
      <c r="B519" s="111">
        <v>42400</v>
      </c>
      <c r="C519" s="16" t="s">
        <v>534</v>
      </c>
      <c r="D519" s="3" t="s">
        <v>897</v>
      </c>
      <c r="E519" s="10" t="s">
        <v>13</v>
      </c>
      <c r="F519" s="11">
        <v>54</v>
      </c>
      <c r="G519" s="12">
        <v>55</v>
      </c>
      <c r="H519" s="12">
        <v>66</v>
      </c>
      <c r="I519" s="12">
        <f t="shared" si="8"/>
        <v>43</v>
      </c>
      <c r="J519" s="13">
        <v>5998491.4000000004</v>
      </c>
    </row>
    <row r="520" spans="1:10" x14ac:dyDescent="0.3">
      <c r="A520" s="2">
        <v>519</v>
      </c>
      <c r="B520" s="111">
        <v>42400</v>
      </c>
      <c r="C520" s="9" t="s">
        <v>535</v>
      </c>
      <c r="D520" s="3" t="s">
        <v>897</v>
      </c>
      <c r="E520" s="10" t="s">
        <v>33</v>
      </c>
      <c r="F520" s="11">
        <v>2</v>
      </c>
      <c r="G520" s="12">
        <v>0</v>
      </c>
      <c r="H520" s="12">
        <v>2</v>
      </c>
      <c r="I520" s="12">
        <f t="shared" si="8"/>
        <v>0</v>
      </c>
      <c r="J520" s="13">
        <v>0</v>
      </c>
    </row>
    <row r="521" spans="1:10" x14ac:dyDescent="0.3">
      <c r="A521" s="8">
        <v>520</v>
      </c>
      <c r="B521" s="111">
        <v>42400</v>
      </c>
      <c r="C521" s="9" t="s">
        <v>536</v>
      </c>
      <c r="D521" s="3" t="s">
        <v>897</v>
      </c>
      <c r="E521" s="10" t="s">
        <v>13</v>
      </c>
      <c r="F521" s="11">
        <v>685</v>
      </c>
      <c r="G521" s="12">
        <v>0</v>
      </c>
      <c r="H521" s="12">
        <v>335</v>
      </c>
      <c r="I521" s="12">
        <f t="shared" si="8"/>
        <v>350</v>
      </c>
      <c r="J521" s="13">
        <v>10472000</v>
      </c>
    </row>
    <row r="522" spans="1:10" x14ac:dyDescent="0.3">
      <c r="A522" s="2">
        <v>521</v>
      </c>
      <c r="B522" s="111">
        <v>42400</v>
      </c>
      <c r="C522" s="9" t="s">
        <v>537</v>
      </c>
      <c r="D522" s="3" t="s">
        <v>897</v>
      </c>
      <c r="E522" s="18" t="s">
        <v>13</v>
      </c>
      <c r="F522" s="11">
        <v>76</v>
      </c>
      <c r="G522" s="12">
        <v>0</v>
      </c>
      <c r="H522" s="12">
        <v>21</v>
      </c>
      <c r="I522" s="12">
        <f t="shared" si="8"/>
        <v>55</v>
      </c>
      <c r="J522" s="13">
        <v>4244680</v>
      </c>
    </row>
    <row r="523" spans="1:10" x14ac:dyDescent="0.3">
      <c r="A523" s="8">
        <v>522</v>
      </c>
      <c r="B523" s="111">
        <v>42400</v>
      </c>
      <c r="C523" s="9" t="s">
        <v>538</v>
      </c>
      <c r="D523" s="3" t="s">
        <v>897</v>
      </c>
      <c r="E523" s="10" t="s">
        <v>9</v>
      </c>
      <c r="F523" s="11">
        <v>400</v>
      </c>
      <c r="G523" s="12">
        <v>0</v>
      </c>
      <c r="H523" s="12">
        <v>0</v>
      </c>
      <c r="I523" s="12">
        <f t="shared" si="8"/>
        <v>400</v>
      </c>
      <c r="J523" s="13">
        <v>420200.00000000006</v>
      </c>
    </row>
    <row r="524" spans="1:10" x14ac:dyDescent="0.3">
      <c r="A524" s="2">
        <v>523</v>
      </c>
      <c r="B524" s="111">
        <v>42400</v>
      </c>
      <c r="C524" s="9" t="s">
        <v>539</v>
      </c>
      <c r="D524" s="3" t="s">
        <v>897</v>
      </c>
      <c r="E524" s="10" t="s">
        <v>33</v>
      </c>
      <c r="F524" s="11">
        <v>12</v>
      </c>
      <c r="G524" s="12">
        <v>0</v>
      </c>
      <c r="H524" s="12">
        <v>0</v>
      </c>
      <c r="I524" s="12">
        <f t="shared" si="8"/>
        <v>12</v>
      </c>
      <c r="J524" s="13">
        <v>255420.00000000003</v>
      </c>
    </row>
    <row r="525" spans="1:10" x14ac:dyDescent="0.3">
      <c r="A525" s="8">
        <v>524</v>
      </c>
      <c r="B525" s="111">
        <v>42400</v>
      </c>
      <c r="C525" s="9" t="s">
        <v>540</v>
      </c>
      <c r="D525" s="3" t="s">
        <v>897</v>
      </c>
      <c r="E525" s="10" t="s">
        <v>9</v>
      </c>
      <c r="F525" s="11">
        <v>5300</v>
      </c>
      <c r="G525" s="12">
        <v>0</v>
      </c>
      <c r="H525" s="12">
        <v>200</v>
      </c>
      <c r="I525" s="12">
        <f t="shared" si="8"/>
        <v>5100</v>
      </c>
      <c r="J525" s="13">
        <v>3111025.5000000005</v>
      </c>
    </row>
    <row r="526" spans="1:10" x14ac:dyDescent="0.3">
      <c r="A526" s="2">
        <v>525</v>
      </c>
      <c r="B526" s="111">
        <v>42400</v>
      </c>
      <c r="C526" s="17" t="s">
        <v>541</v>
      </c>
      <c r="D526" s="3" t="s">
        <v>897</v>
      </c>
      <c r="E526" s="10" t="s">
        <v>9</v>
      </c>
      <c r="F526" s="19">
        <v>9600</v>
      </c>
      <c r="G526" s="12">
        <v>0</v>
      </c>
      <c r="H526" s="12">
        <v>400</v>
      </c>
      <c r="I526" s="12">
        <f t="shared" si="8"/>
        <v>9200</v>
      </c>
      <c r="J526" s="13">
        <v>6072000.0000000009</v>
      </c>
    </row>
    <row r="527" spans="1:10" x14ac:dyDescent="0.3">
      <c r="A527" s="8">
        <v>526</v>
      </c>
      <c r="B527" s="111">
        <v>42400</v>
      </c>
      <c r="C527" s="9" t="s">
        <v>542</v>
      </c>
      <c r="D527" s="3" t="s">
        <v>897</v>
      </c>
      <c r="E527" s="10" t="s">
        <v>9</v>
      </c>
      <c r="F527" s="11">
        <v>2880</v>
      </c>
      <c r="G527" s="12">
        <v>0</v>
      </c>
      <c r="H527" s="12">
        <v>780</v>
      </c>
      <c r="I527" s="12">
        <f t="shared" si="8"/>
        <v>2100</v>
      </c>
      <c r="J527" s="13">
        <v>8998489.5</v>
      </c>
    </row>
    <row r="528" spans="1:10" x14ac:dyDescent="0.3">
      <c r="A528" s="2">
        <v>527</v>
      </c>
      <c r="B528" s="111">
        <v>42400</v>
      </c>
      <c r="C528" s="9" t="s">
        <v>543</v>
      </c>
      <c r="D528" s="3" t="s">
        <v>897</v>
      </c>
      <c r="E528" s="10" t="s">
        <v>13</v>
      </c>
      <c r="F528" s="11">
        <v>80</v>
      </c>
      <c r="G528" s="12">
        <v>0</v>
      </c>
      <c r="H528" s="12">
        <v>0</v>
      </c>
      <c r="I528" s="12">
        <f t="shared" si="8"/>
        <v>80</v>
      </c>
      <c r="J528" s="13">
        <v>554400</v>
      </c>
    </row>
    <row r="529" spans="1:10" x14ac:dyDescent="0.3">
      <c r="A529" s="8">
        <v>528</v>
      </c>
      <c r="B529" s="111">
        <v>42400</v>
      </c>
      <c r="C529" s="9" t="s">
        <v>544</v>
      </c>
      <c r="D529" s="3" t="s">
        <v>897</v>
      </c>
      <c r="E529" s="10" t="s">
        <v>13</v>
      </c>
      <c r="F529" s="11">
        <v>1250</v>
      </c>
      <c r="G529" s="12">
        <v>0</v>
      </c>
      <c r="H529" s="12">
        <v>460</v>
      </c>
      <c r="I529" s="12">
        <f t="shared" si="8"/>
        <v>790</v>
      </c>
      <c r="J529" s="13">
        <v>9993500</v>
      </c>
    </row>
    <row r="530" spans="1:10" x14ac:dyDescent="0.3">
      <c r="A530" s="2">
        <v>529</v>
      </c>
      <c r="B530" s="111">
        <v>42400</v>
      </c>
      <c r="C530" s="17" t="s">
        <v>545</v>
      </c>
      <c r="D530" s="3" t="s">
        <v>897</v>
      </c>
      <c r="E530" s="10" t="s">
        <v>13</v>
      </c>
      <c r="F530" s="19">
        <v>50</v>
      </c>
      <c r="G530" s="12">
        <v>0</v>
      </c>
      <c r="H530" s="12">
        <v>0</v>
      </c>
      <c r="I530" s="12">
        <f t="shared" si="8"/>
        <v>50</v>
      </c>
      <c r="J530" s="13">
        <v>400015.00000000006</v>
      </c>
    </row>
    <row r="531" spans="1:10" x14ac:dyDescent="0.3">
      <c r="A531" s="8">
        <v>530</v>
      </c>
      <c r="B531" s="111">
        <v>42400</v>
      </c>
      <c r="C531" s="9" t="s">
        <v>546</v>
      </c>
      <c r="D531" s="3" t="s">
        <v>897</v>
      </c>
      <c r="E531" s="10" t="s">
        <v>13</v>
      </c>
      <c r="F531" s="11">
        <v>20300</v>
      </c>
      <c r="G531" s="12">
        <v>0</v>
      </c>
      <c r="H531" s="12">
        <v>15360</v>
      </c>
      <c r="I531" s="12">
        <f t="shared" si="8"/>
        <v>4940</v>
      </c>
      <c r="J531" s="13">
        <v>19365145.800000001</v>
      </c>
    </row>
    <row r="532" spans="1:10" x14ac:dyDescent="0.3">
      <c r="A532" s="2">
        <v>531</v>
      </c>
      <c r="B532" s="111">
        <v>42400</v>
      </c>
      <c r="C532" s="9" t="s">
        <v>547</v>
      </c>
      <c r="D532" s="3" t="s">
        <v>897</v>
      </c>
      <c r="E532" s="10" t="s">
        <v>9</v>
      </c>
      <c r="F532" s="11">
        <v>8250</v>
      </c>
      <c r="G532" s="12">
        <v>0</v>
      </c>
      <c r="H532" s="12">
        <v>3200</v>
      </c>
      <c r="I532" s="12">
        <f t="shared" si="8"/>
        <v>5050</v>
      </c>
      <c r="J532" s="13">
        <v>5088380</v>
      </c>
    </row>
    <row r="533" spans="1:10" x14ac:dyDescent="0.3">
      <c r="A533" s="8">
        <v>532</v>
      </c>
      <c r="B533" s="111">
        <v>42400</v>
      </c>
      <c r="C533" s="9" t="s">
        <v>548</v>
      </c>
      <c r="D533" s="3" t="s">
        <v>897</v>
      </c>
      <c r="E533" s="10" t="s">
        <v>33</v>
      </c>
      <c r="F533" s="11">
        <v>27</v>
      </c>
      <c r="G533" s="12">
        <v>0</v>
      </c>
      <c r="H533" s="12">
        <v>2</v>
      </c>
      <c r="I533" s="12">
        <f t="shared" si="8"/>
        <v>25</v>
      </c>
      <c r="J533" s="13">
        <v>137500</v>
      </c>
    </row>
    <row r="534" spans="1:10" x14ac:dyDescent="0.3">
      <c r="A534" s="2">
        <v>533</v>
      </c>
      <c r="B534" s="111">
        <v>42400</v>
      </c>
      <c r="C534" s="9" t="s">
        <v>549</v>
      </c>
      <c r="D534" s="3" t="s">
        <v>897</v>
      </c>
      <c r="E534" s="10" t="s">
        <v>9</v>
      </c>
      <c r="F534" s="11">
        <v>4000</v>
      </c>
      <c r="G534" s="12">
        <v>2100</v>
      </c>
      <c r="H534" s="12">
        <v>600</v>
      </c>
      <c r="I534" s="12">
        <f t="shared" si="8"/>
        <v>5500</v>
      </c>
      <c r="J534" s="13">
        <v>326700</v>
      </c>
    </row>
    <row r="535" spans="1:10" x14ac:dyDescent="0.3">
      <c r="A535" s="8">
        <v>534</v>
      </c>
      <c r="B535" s="111">
        <v>42400</v>
      </c>
      <c r="C535" s="16" t="s">
        <v>550</v>
      </c>
      <c r="D535" s="3" t="s">
        <v>897</v>
      </c>
      <c r="E535" s="10" t="s">
        <v>107</v>
      </c>
      <c r="F535" s="11">
        <v>4</v>
      </c>
      <c r="G535" s="12">
        <v>0</v>
      </c>
      <c r="H535" s="12">
        <v>0</v>
      </c>
      <c r="I535" s="12">
        <f t="shared" si="8"/>
        <v>4</v>
      </c>
      <c r="J535" s="13">
        <v>596873.20000000007</v>
      </c>
    </row>
    <row r="536" spans="1:10" x14ac:dyDescent="0.3">
      <c r="A536" s="2">
        <v>535</v>
      </c>
      <c r="B536" s="111">
        <v>42400</v>
      </c>
      <c r="C536" s="9" t="s">
        <v>551</v>
      </c>
      <c r="D536" s="3" t="s">
        <v>897</v>
      </c>
      <c r="E536" s="10" t="s">
        <v>9</v>
      </c>
      <c r="F536" s="11">
        <v>1800</v>
      </c>
      <c r="G536" s="12">
        <v>0</v>
      </c>
      <c r="H536" s="12">
        <v>0</v>
      </c>
      <c r="I536" s="12">
        <f t="shared" si="8"/>
        <v>1800</v>
      </c>
      <c r="J536" s="13">
        <v>11979000.000000002</v>
      </c>
    </row>
    <row r="537" spans="1:10" x14ac:dyDescent="0.3">
      <c r="A537" s="8">
        <v>536</v>
      </c>
      <c r="B537" s="111">
        <v>42400</v>
      </c>
      <c r="C537" s="9" t="s">
        <v>552</v>
      </c>
      <c r="D537" s="3" t="s">
        <v>897</v>
      </c>
      <c r="E537" s="10" t="s">
        <v>9</v>
      </c>
      <c r="F537" s="11">
        <v>4800</v>
      </c>
      <c r="G537" s="12">
        <v>2000</v>
      </c>
      <c r="H537" s="12">
        <v>2100</v>
      </c>
      <c r="I537" s="12">
        <f t="shared" si="8"/>
        <v>4700</v>
      </c>
      <c r="J537" s="13">
        <v>202100470.00000003</v>
      </c>
    </row>
    <row r="538" spans="1:10" x14ac:dyDescent="0.3">
      <c r="A538" s="2">
        <v>537</v>
      </c>
      <c r="B538" s="111">
        <v>42400</v>
      </c>
      <c r="C538" s="9" t="s">
        <v>553</v>
      </c>
      <c r="D538" s="3" t="s">
        <v>897</v>
      </c>
      <c r="E538" s="10" t="s">
        <v>9</v>
      </c>
      <c r="F538" s="11">
        <v>3500</v>
      </c>
      <c r="G538" s="12">
        <v>2000</v>
      </c>
      <c r="H538" s="12">
        <v>1550</v>
      </c>
      <c r="I538" s="12">
        <f t="shared" si="8"/>
        <v>3950</v>
      </c>
      <c r="J538" s="13">
        <v>47399605.000000007</v>
      </c>
    </row>
    <row r="539" spans="1:10" x14ac:dyDescent="0.3">
      <c r="A539" s="8">
        <v>538</v>
      </c>
      <c r="B539" s="111">
        <v>42400</v>
      </c>
      <c r="C539" s="9" t="s">
        <v>554</v>
      </c>
      <c r="D539" s="3" t="s">
        <v>897</v>
      </c>
      <c r="E539" s="10" t="s">
        <v>33</v>
      </c>
      <c r="F539" s="11">
        <v>5</v>
      </c>
      <c r="G539" s="12">
        <v>0</v>
      </c>
      <c r="H539" s="12">
        <v>0</v>
      </c>
      <c r="I539" s="12">
        <f t="shared" si="8"/>
        <v>5</v>
      </c>
      <c r="J539" s="13">
        <v>40920</v>
      </c>
    </row>
    <row r="540" spans="1:10" x14ac:dyDescent="0.3">
      <c r="A540" s="2">
        <v>539</v>
      </c>
      <c r="B540" s="111">
        <v>42400</v>
      </c>
      <c r="C540" s="9" t="s">
        <v>555</v>
      </c>
      <c r="D540" s="3" t="s">
        <v>897</v>
      </c>
      <c r="E540" s="10" t="s">
        <v>83</v>
      </c>
      <c r="F540" s="11">
        <v>3</v>
      </c>
      <c r="G540" s="12">
        <v>0</v>
      </c>
      <c r="H540" s="12">
        <v>0</v>
      </c>
      <c r="I540" s="12">
        <f t="shared" si="8"/>
        <v>3</v>
      </c>
      <c r="J540" s="13">
        <v>379500.00000000006</v>
      </c>
    </row>
    <row r="541" spans="1:10" x14ac:dyDescent="0.3">
      <c r="A541" s="8">
        <v>540</v>
      </c>
      <c r="B541" s="111">
        <v>42400</v>
      </c>
      <c r="C541" s="14" t="s">
        <v>556</v>
      </c>
      <c r="D541" s="3" t="s">
        <v>897</v>
      </c>
      <c r="E541" s="18" t="s">
        <v>83</v>
      </c>
      <c r="F541" s="11">
        <v>30</v>
      </c>
      <c r="G541" s="12">
        <v>0</v>
      </c>
      <c r="H541" s="12">
        <v>30</v>
      </c>
      <c r="I541" s="12">
        <f t="shared" si="8"/>
        <v>0</v>
      </c>
      <c r="J541" s="13">
        <v>0</v>
      </c>
    </row>
    <row r="542" spans="1:10" x14ac:dyDescent="0.3">
      <c r="A542" s="2">
        <v>541</v>
      </c>
      <c r="B542" s="111">
        <v>42400</v>
      </c>
      <c r="C542" s="15" t="s">
        <v>557</v>
      </c>
      <c r="D542" s="3" t="s">
        <v>897</v>
      </c>
      <c r="E542" s="10" t="s">
        <v>9</v>
      </c>
      <c r="F542" s="11">
        <v>1800</v>
      </c>
      <c r="G542" s="12">
        <v>0</v>
      </c>
      <c r="H542" s="12">
        <v>200</v>
      </c>
      <c r="I542" s="12">
        <f t="shared" si="8"/>
        <v>1600</v>
      </c>
      <c r="J542" s="29">
        <v>640006.40000000002</v>
      </c>
    </row>
    <row r="543" spans="1:10" x14ac:dyDescent="0.3">
      <c r="A543" s="8">
        <v>542</v>
      </c>
      <c r="B543" s="111">
        <v>42400</v>
      </c>
      <c r="C543" s="14" t="s">
        <v>558</v>
      </c>
      <c r="D543" s="3" t="s">
        <v>897</v>
      </c>
      <c r="E543" s="10" t="s">
        <v>9</v>
      </c>
      <c r="F543" s="11">
        <v>1652</v>
      </c>
      <c r="G543" s="12">
        <v>1148</v>
      </c>
      <c r="H543" s="12">
        <v>560</v>
      </c>
      <c r="I543" s="12">
        <f t="shared" si="8"/>
        <v>2240</v>
      </c>
      <c r="J543" s="13">
        <v>63839776.000000007</v>
      </c>
    </row>
    <row r="544" spans="1:10" x14ac:dyDescent="0.3">
      <c r="A544" s="2">
        <v>543</v>
      </c>
      <c r="B544" s="111">
        <v>42400</v>
      </c>
      <c r="C544" s="9" t="s">
        <v>559</v>
      </c>
      <c r="D544" s="3" t="s">
        <v>897</v>
      </c>
      <c r="E544" s="10" t="s">
        <v>33</v>
      </c>
      <c r="F544" s="11">
        <v>165</v>
      </c>
      <c r="G544" s="12">
        <v>0</v>
      </c>
      <c r="H544" s="12">
        <v>29</v>
      </c>
      <c r="I544" s="12">
        <f t="shared" si="8"/>
        <v>136</v>
      </c>
      <c r="J544" s="13">
        <v>645524</v>
      </c>
    </row>
    <row r="545" spans="1:10" x14ac:dyDescent="0.3">
      <c r="A545" s="8">
        <v>544</v>
      </c>
      <c r="B545" s="111">
        <v>42400</v>
      </c>
      <c r="C545" s="9" t="s">
        <v>560</v>
      </c>
      <c r="D545" s="3" t="s">
        <v>897</v>
      </c>
      <c r="E545" s="10" t="s">
        <v>9</v>
      </c>
      <c r="F545" s="11">
        <v>10000</v>
      </c>
      <c r="G545" s="12">
        <v>0</v>
      </c>
      <c r="H545" s="12">
        <v>4800</v>
      </c>
      <c r="I545" s="12">
        <f t="shared" si="8"/>
        <v>5200</v>
      </c>
      <c r="J545" s="13">
        <v>2648360</v>
      </c>
    </row>
    <row r="546" spans="1:10" x14ac:dyDescent="0.3">
      <c r="A546" s="2">
        <v>545</v>
      </c>
      <c r="B546" s="111">
        <v>42400</v>
      </c>
      <c r="C546" s="9" t="s">
        <v>561</v>
      </c>
      <c r="D546" s="3" t="s">
        <v>897</v>
      </c>
      <c r="E546" s="18" t="s">
        <v>13</v>
      </c>
      <c r="F546" s="11">
        <v>1036</v>
      </c>
      <c r="G546" s="12">
        <v>3290</v>
      </c>
      <c r="H546" s="12">
        <v>1736</v>
      </c>
      <c r="I546" s="12">
        <f t="shared" si="8"/>
        <v>2590</v>
      </c>
      <c r="J546" s="13">
        <v>42735000</v>
      </c>
    </row>
    <row r="547" spans="1:10" x14ac:dyDescent="0.3">
      <c r="A547" s="8">
        <v>546</v>
      </c>
      <c r="B547" s="111">
        <v>42400</v>
      </c>
      <c r="C547" s="9" t="s">
        <v>562</v>
      </c>
      <c r="D547" s="3" t="s">
        <v>897</v>
      </c>
      <c r="E547" s="10" t="s">
        <v>13</v>
      </c>
      <c r="F547" s="11">
        <v>860</v>
      </c>
      <c r="G547" s="12">
        <v>500</v>
      </c>
      <c r="H547" s="12">
        <v>646</v>
      </c>
      <c r="I547" s="12">
        <f t="shared" si="8"/>
        <v>714</v>
      </c>
      <c r="J547" s="13">
        <v>34314911.400000006</v>
      </c>
    </row>
    <row r="548" spans="1:10" x14ac:dyDescent="0.3">
      <c r="A548" s="2">
        <v>547</v>
      </c>
      <c r="B548" s="111">
        <v>42400</v>
      </c>
      <c r="C548" s="17" t="s">
        <v>563</v>
      </c>
      <c r="D548" s="3" t="s">
        <v>897</v>
      </c>
      <c r="E548" s="18" t="s">
        <v>9</v>
      </c>
      <c r="F548" s="19">
        <v>28600</v>
      </c>
      <c r="G548" s="24">
        <v>0</v>
      </c>
      <c r="H548" s="24">
        <v>8650</v>
      </c>
      <c r="I548" s="24">
        <f t="shared" si="8"/>
        <v>19950</v>
      </c>
      <c r="J548" s="13">
        <v>15960159.600000001</v>
      </c>
    </row>
    <row r="549" spans="1:10" x14ac:dyDescent="0.3">
      <c r="A549" s="8">
        <v>548</v>
      </c>
      <c r="B549" s="111">
        <v>42400</v>
      </c>
      <c r="C549" s="9" t="s">
        <v>564</v>
      </c>
      <c r="D549" s="3" t="s">
        <v>897</v>
      </c>
      <c r="E549" s="10" t="s">
        <v>33</v>
      </c>
      <c r="F549" s="11">
        <v>66</v>
      </c>
      <c r="G549" s="12">
        <v>0</v>
      </c>
      <c r="H549" s="12">
        <v>0</v>
      </c>
      <c r="I549" s="12">
        <f t="shared" si="8"/>
        <v>66</v>
      </c>
      <c r="J549" s="13">
        <v>580800</v>
      </c>
    </row>
    <row r="550" spans="1:10" x14ac:dyDescent="0.3">
      <c r="A550" s="2">
        <v>549</v>
      </c>
      <c r="B550" s="111">
        <v>42400</v>
      </c>
      <c r="C550" s="9" t="s">
        <v>565</v>
      </c>
      <c r="D550" s="3" t="s">
        <v>897</v>
      </c>
      <c r="E550" s="10" t="s">
        <v>13</v>
      </c>
      <c r="F550" s="11">
        <v>624</v>
      </c>
      <c r="G550" s="12">
        <v>500</v>
      </c>
      <c r="H550" s="12">
        <v>340</v>
      </c>
      <c r="I550" s="12">
        <f t="shared" si="8"/>
        <v>784</v>
      </c>
      <c r="J550" s="13">
        <v>30184000.000000004</v>
      </c>
    </row>
    <row r="551" spans="1:10" x14ac:dyDescent="0.3">
      <c r="A551" s="8">
        <v>550</v>
      </c>
      <c r="B551" s="111">
        <v>42400</v>
      </c>
      <c r="C551" s="9" t="s">
        <v>566</v>
      </c>
      <c r="D551" s="3" t="s">
        <v>897</v>
      </c>
      <c r="E551" s="10" t="s">
        <v>13</v>
      </c>
      <c r="F551" s="11">
        <v>9272</v>
      </c>
      <c r="G551" s="12">
        <v>8640</v>
      </c>
      <c r="H551" s="12">
        <v>4066</v>
      </c>
      <c r="I551" s="12">
        <f t="shared" si="8"/>
        <v>13846</v>
      </c>
      <c r="J551" s="13">
        <v>40848469.200000003</v>
      </c>
    </row>
    <row r="552" spans="1:10" x14ac:dyDescent="0.3">
      <c r="A552" s="2">
        <v>551</v>
      </c>
      <c r="B552" s="111">
        <v>42400</v>
      </c>
      <c r="C552" s="9" t="s">
        <v>567</v>
      </c>
      <c r="D552" s="3" t="s">
        <v>897</v>
      </c>
      <c r="E552" s="10" t="s">
        <v>13</v>
      </c>
      <c r="F552" s="11">
        <v>3186</v>
      </c>
      <c r="G552" s="12">
        <v>0</v>
      </c>
      <c r="H552" s="12">
        <v>1160</v>
      </c>
      <c r="I552" s="12">
        <f t="shared" si="8"/>
        <v>2026</v>
      </c>
      <c r="J552" s="13">
        <v>32414987.000000004</v>
      </c>
    </row>
    <row r="553" spans="1:10" x14ac:dyDescent="0.3">
      <c r="A553" s="8">
        <v>552</v>
      </c>
      <c r="B553" s="111">
        <v>42400</v>
      </c>
      <c r="C553" s="9" t="s">
        <v>568</v>
      </c>
      <c r="D553" s="3" t="s">
        <v>897</v>
      </c>
      <c r="E553" s="10" t="s">
        <v>13</v>
      </c>
      <c r="F553" s="11">
        <v>10</v>
      </c>
      <c r="G553" s="12">
        <v>0</v>
      </c>
      <c r="H553" s="12">
        <v>0</v>
      </c>
      <c r="I553" s="12">
        <f t="shared" si="8"/>
        <v>10</v>
      </c>
      <c r="J553" s="13">
        <v>1028500.0000000001</v>
      </c>
    </row>
    <row r="554" spans="1:10" x14ac:dyDescent="0.3">
      <c r="A554" s="2">
        <v>553</v>
      </c>
      <c r="B554" s="111">
        <v>42400</v>
      </c>
      <c r="C554" s="9" t="s">
        <v>569</v>
      </c>
      <c r="D554" s="3" t="s">
        <v>897</v>
      </c>
      <c r="E554" s="10" t="s">
        <v>13</v>
      </c>
      <c r="F554" s="11">
        <v>1254</v>
      </c>
      <c r="G554" s="12">
        <v>11034</v>
      </c>
      <c r="H554" s="12">
        <v>7338</v>
      </c>
      <c r="I554" s="12">
        <f t="shared" si="8"/>
        <v>4950</v>
      </c>
      <c r="J554" s="13">
        <v>16335000.000000002</v>
      </c>
    </row>
    <row r="555" spans="1:10" x14ac:dyDescent="0.3">
      <c r="A555" s="8">
        <v>554</v>
      </c>
      <c r="B555" s="111">
        <v>42400</v>
      </c>
      <c r="C555" s="9" t="s">
        <v>570</v>
      </c>
      <c r="D555" s="3" t="s">
        <v>897</v>
      </c>
      <c r="E555" s="10" t="s">
        <v>28</v>
      </c>
      <c r="F555" s="11">
        <v>1</v>
      </c>
      <c r="G555" s="12">
        <v>0</v>
      </c>
      <c r="H555" s="12">
        <v>1</v>
      </c>
      <c r="I555" s="12">
        <f t="shared" si="8"/>
        <v>0</v>
      </c>
      <c r="J555" s="13">
        <v>0</v>
      </c>
    </row>
    <row r="556" spans="1:10" x14ac:dyDescent="0.3">
      <c r="A556" s="2">
        <v>555</v>
      </c>
      <c r="B556" s="111">
        <v>42400</v>
      </c>
      <c r="C556" s="40" t="s">
        <v>571</v>
      </c>
      <c r="D556" s="3" t="s">
        <v>897</v>
      </c>
      <c r="E556" s="10" t="s">
        <v>28</v>
      </c>
      <c r="F556" s="19">
        <v>175</v>
      </c>
      <c r="G556" s="12">
        <v>0</v>
      </c>
      <c r="H556" s="12">
        <v>67</v>
      </c>
      <c r="I556" s="12">
        <f t="shared" si="8"/>
        <v>108</v>
      </c>
      <c r="J556" s="13">
        <v>12239964.000000002</v>
      </c>
    </row>
    <row r="557" spans="1:10" x14ac:dyDescent="0.3">
      <c r="A557" s="8">
        <v>556</v>
      </c>
      <c r="B557" s="111">
        <v>42400</v>
      </c>
      <c r="C557" s="16" t="s">
        <v>572</v>
      </c>
      <c r="D557" s="3" t="s">
        <v>897</v>
      </c>
      <c r="E557" s="10" t="s">
        <v>9</v>
      </c>
      <c r="F557" s="11">
        <v>40</v>
      </c>
      <c r="G557" s="12">
        <v>150</v>
      </c>
      <c r="H557" s="12">
        <v>30</v>
      </c>
      <c r="I557" s="12">
        <f t="shared" si="8"/>
        <v>160</v>
      </c>
      <c r="J557" s="13">
        <v>2782560</v>
      </c>
    </row>
    <row r="558" spans="1:10" x14ac:dyDescent="0.3">
      <c r="A558" s="2">
        <v>557</v>
      </c>
      <c r="B558" s="111">
        <v>42400</v>
      </c>
      <c r="C558" s="16" t="s">
        <v>573</v>
      </c>
      <c r="D558" s="3" t="s">
        <v>897</v>
      </c>
      <c r="E558" s="10" t="s">
        <v>9</v>
      </c>
      <c r="F558" s="11">
        <v>190</v>
      </c>
      <c r="G558" s="12">
        <v>0</v>
      </c>
      <c r="H558" s="12">
        <v>0</v>
      </c>
      <c r="I558" s="12">
        <f t="shared" si="8"/>
        <v>190</v>
      </c>
      <c r="J558" s="13">
        <v>3704999.4300000006</v>
      </c>
    </row>
    <row r="559" spans="1:10" x14ac:dyDescent="0.3">
      <c r="A559" s="8">
        <v>558</v>
      </c>
      <c r="B559" s="111">
        <v>42400</v>
      </c>
      <c r="C559" s="16" t="s">
        <v>574</v>
      </c>
      <c r="D559" s="3" t="s">
        <v>897</v>
      </c>
      <c r="E559" s="10" t="s">
        <v>9</v>
      </c>
      <c r="F559" s="11">
        <v>0</v>
      </c>
      <c r="G559" s="12">
        <v>300</v>
      </c>
      <c r="H559" s="12">
        <v>50</v>
      </c>
      <c r="I559" s="12">
        <f t="shared" si="8"/>
        <v>250</v>
      </c>
      <c r="J559" s="13">
        <v>5796249.2500000009</v>
      </c>
    </row>
    <row r="560" spans="1:10" x14ac:dyDescent="0.3">
      <c r="A560" s="2">
        <v>559</v>
      </c>
      <c r="B560" s="111">
        <v>42400</v>
      </c>
      <c r="C560" s="9" t="s">
        <v>575</v>
      </c>
      <c r="D560" s="3" t="s">
        <v>897</v>
      </c>
      <c r="E560" s="18" t="s">
        <v>13</v>
      </c>
      <c r="F560" s="11">
        <v>134</v>
      </c>
      <c r="G560" s="12">
        <v>0</v>
      </c>
      <c r="H560" s="12">
        <v>0</v>
      </c>
      <c r="I560" s="12">
        <f t="shared" si="8"/>
        <v>134</v>
      </c>
      <c r="J560" s="13">
        <v>59262170.000000007</v>
      </c>
    </row>
    <row r="561" spans="1:10" x14ac:dyDescent="0.3">
      <c r="A561" s="8">
        <v>560</v>
      </c>
      <c r="B561" s="111">
        <v>42400</v>
      </c>
      <c r="C561" s="9" t="s">
        <v>576</v>
      </c>
      <c r="D561" s="3" t="s">
        <v>897</v>
      </c>
      <c r="E561" s="18" t="s">
        <v>9</v>
      </c>
      <c r="F561" s="11">
        <v>7150</v>
      </c>
      <c r="G561" s="12">
        <v>0</v>
      </c>
      <c r="H561" s="12">
        <v>1150</v>
      </c>
      <c r="I561" s="12">
        <f t="shared" si="8"/>
        <v>6000</v>
      </c>
      <c r="J561" s="13">
        <v>1089000</v>
      </c>
    </row>
    <row r="562" spans="1:10" x14ac:dyDescent="0.3">
      <c r="A562" s="2">
        <v>561</v>
      </c>
      <c r="B562" s="111">
        <v>42400</v>
      </c>
      <c r="C562" s="9" t="s">
        <v>577</v>
      </c>
      <c r="D562" s="3" t="s">
        <v>897</v>
      </c>
      <c r="E562" s="10" t="s">
        <v>33</v>
      </c>
      <c r="F562" s="11">
        <v>0</v>
      </c>
      <c r="G562" s="12">
        <v>50</v>
      </c>
      <c r="H562" s="12">
        <v>26</v>
      </c>
      <c r="I562" s="12">
        <f t="shared" si="8"/>
        <v>24</v>
      </c>
      <c r="J562" s="13">
        <v>191976.04800000001</v>
      </c>
    </row>
    <row r="563" spans="1:10" x14ac:dyDescent="0.3">
      <c r="A563" s="8">
        <v>562</v>
      </c>
      <c r="B563" s="111">
        <v>42400</v>
      </c>
      <c r="C563" s="9" t="s">
        <v>578</v>
      </c>
      <c r="D563" s="3" t="s">
        <v>897</v>
      </c>
      <c r="E563" s="10" t="s">
        <v>9</v>
      </c>
      <c r="F563" s="11">
        <v>30</v>
      </c>
      <c r="G563" s="12">
        <v>0</v>
      </c>
      <c r="H563" s="12">
        <v>0</v>
      </c>
      <c r="I563" s="12">
        <f t="shared" si="8"/>
        <v>30</v>
      </c>
      <c r="J563" s="29">
        <v>175560</v>
      </c>
    </row>
    <row r="564" spans="1:10" x14ac:dyDescent="0.3">
      <c r="A564" s="2">
        <v>563</v>
      </c>
      <c r="B564" s="111">
        <v>42400</v>
      </c>
      <c r="C564" s="9" t="s">
        <v>579</v>
      </c>
      <c r="D564" s="3" t="s">
        <v>897</v>
      </c>
      <c r="E564" s="10" t="s">
        <v>9</v>
      </c>
      <c r="F564" s="11">
        <v>240</v>
      </c>
      <c r="G564" s="12">
        <v>0</v>
      </c>
      <c r="H564" s="12">
        <v>0</v>
      </c>
      <c r="I564" s="12">
        <f t="shared" si="8"/>
        <v>240</v>
      </c>
      <c r="J564" s="29">
        <v>2488728</v>
      </c>
    </row>
    <row r="565" spans="1:10" x14ac:dyDescent="0.3">
      <c r="A565" s="8">
        <v>564</v>
      </c>
      <c r="B565" s="111">
        <v>42400</v>
      </c>
      <c r="C565" s="17" t="s">
        <v>580</v>
      </c>
      <c r="D565" s="3" t="s">
        <v>897</v>
      </c>
      <c r="E565" s="10" t="s">
        <v>9</v>
      </c>
      <c r="F565" s="19">
        <v>30</v>
      </c>
      <c r="G565" s="12">
        <v>0</v>
      </c>
      <c r="H565" s="12">
        <v>30</v>
      </c>
      <c r="I565" s="12">
        <f t="shared" si="8"/>
        <v>0</v>
      </c>
      <c r="J565" s="13">
        <v>0</v>
      </c>
    </row>
    <row r="566" spans="1:10" x14ac:dyDescent="0.3">
      <c r="A566" s="2">
        <v>565</v>
      </c>
      <c r="B566" s="111">
        <v>42400</v>
      </c>
      <c r="C566" s="9" t="s">
        <v>581</v>
      </c>
      <c r="D566" s="3" t="s">
        <v>897</v>
      </c>
      <c r="E566" s="10" t="s">
        <v>13</v>
      </c>
      <c r="F566" s="11">
        <v>50</v>
      </c>
      <c r="G566" s="12">
        <v>0</v>
      </c>
      <c r="H566" s="12">
        <v>10</v>
      </c>
      <c r="I566" s="12">
        <f t="shared" si="8"/>
        <v>40</v>
      </c>
      <c r="J566" s="13">
        <v>2200000</v>
      </c>
    </row>
    <row r="567" spans="1:10" x14ac:dyDescent="0.3">
      <c r="A567" s="8">
        <v>566</v>
      </c>
      <c r="B567" s="111">
        <v>42400</v>
      </c>
      <c r="C567" s="9" t="s">
        <v>582</v>
      </c>
      <c r="D567" s="3" t="s">
        <v>897</v>
      </c>
      <c r="E567" s="10" t="s">
        <v>9</v>
      </c>
      <c r="F567" s="11">
        <v>16</v>
      </c>
      <c r="G567" s="12">
        <v>0</v>
      </c>
      <c r="H567" s="12">
        <v>0</v>
      </c>
      <c r="I567" s="12">
        <f t="shared" si="8"/>
        <v>16</v>
      </c>
      <c r="J567" s="13">
        <v>640000.06400000001</v>
      </c>
    </row>
    <row r="568" spans="1:10" x14ac:dyDescent="0.3">
      <c r="A568" s="2">
        <v>567</v>
      </c>
      <c r="B568" s="111">
        <v>42400</v>
      </c>
      <c r="C568" s="9" t="s">
        <v>583</v>
      </c>
      <c r="D568" s="3" t="s">
        <v>897</v>
      </c>
      <c r="E568" s="18" t="s">
        <v>9</v>
      </c>
      <c r="F568" s="11">
        <v>4950</v>
      </c>
      <c r="G568" s="12">
        <v>0</v>
      </c>
      <c r="H568" s="12">
        <v>4950</v>
      </c>
      <c r="I568" s="12">
        <f t="shared" si="8"/>
        <v>0</v>
      </c>
      <c r="J568" s="13">
        <v>0</v>
      </c>
    </row>
    <row r="569" spans="1:10" x14ac:dyDescent="0.3">
      <c r="A569" s="8">
        <v>568</v>
      </c>
      <c r="B569" s="111">
        <v>42400</v>
      </c>
      <c r="C569" s="9" t="s">
        <v>584</v>
      </c>
      <c r="D569" s="3" t="s">
        <v>897</v>
      </c>
      <c r="E569" s="10" t="s">
        <v>9</v>
      </c>
      <c r="F569" s="11">
        <v>10750</v>
      </c>
      <c r="G569" s="12">
        <v>0</v>
      </c>
      <c r="H569" s="12">
        <v>10750</v>
      </c>
      <c r="I569" s="12">
        <f t="shared" si="8"/>
        <v>0</v>
      </c>
      <c r="J569" s="13">
        <v>0</v>
      </c>
    </row>
    <row r="570" spans="1:10" x14ac:dyDescent="0.3">
      <c r="A570" s="2">
        <v>569</v>
      </c>
      <c r="B570" s="111">
        <v>42400</v>
      </c>
      <c r="C570" s="16" t="s">
        <v>585</v>
      </c>
      <c r="D570" s="3" t="s">
        <v>897</v>
      </c>
      <c r="E570" s="10" t="s">
        <v>13</v>
      </c>
      <c r="F570" s="11">
        <v>355</v>
      </c>
      <c r="G570" s="12">
        <v>0</v>
      </c>
      <c r="H570" s="12">
        <v>355</v>
      </c>
      <c r="I570" s="12">
        <f t="shared" si="8"/>
        <v>0</v>
      </c>
      <c r="J570" s="13">
        <v>0</v>
      </c>
    </row>
    <row r="571" spans="1:10" x14ac:dyDescent="0.3">
      <c r="A571" s="8">
        <v>570</v>
      </c>
      <c r="B571" s="111">
        <v>42400</v>
      </c>
      <c r="C571" s="40" t="s">
        <v>586</v>
      </c>
      <c r="D571" s="3" t="s">
        <v>897</v>
      </c>
      <c r="E571" s="18" t="s">
        <v>13</v>
      </c>
      <c r="F571" s="19">
        <v>920</v>
      </c>
      <c r="G571" s="24">
        <v>0</v>
      </c>
      <c r="H571" s="24">
        <v>330</v>
      </c>
      <c r="I571" s="24">
        <f t="shared" si="8"/>
        <v>590</v>
      </c>
      <c r="J571" s="13">
        <v>161990400</v>
      </c>
    </row>
    <row r="572" spans="1:10" x14ac:dyDescent="0.3">
      <c r="A572" s="2">
        <v>571</v>
      </c>
      <c r="B572" s="111">
        <v>42400</v>
      </c>
      <c r="C572" s="27" t="s">
        <v>587</v>
      </c>
      <c r="D572" s="3" t="s">
        <v>897</v>
      </c>
      <c r="E572" s="10" t="s">
        <v>9</v>
      </c>
      <c r="F572" s="11">
        <v>750</v>
      </c>
      <c r="G572" s="12">
        <v>0</v>
      </c>
      <c r="H572" s="12">
        <v>50</v>
      </c>
      <c r="I572" s="12">
        <f t="shared" si="8"/>
        <v>700</v>
      </c>
      <c r="J572" s="13">
        <v>3222796.5000000005</v>
      </c>
    </row>
    <row r="573" spans="1:10" x14ac:dyDescent="0.3">
      <c r="A573" s="8">
        <v>572</v>
      </c>
      <c r="B573" s="111">
        <v>42400</v>
      </c>
      <c r="C573" s="9" t="s">
        <v>588</v>
      </c>
      <c r="D573" s="3" t="s">
        <v>897</v>
      </c>
      <c r="E573" s="10" t="s">
        <v>13</v>
      </c>
      <c r="F573" s="11">
        <v>1648</v>
      </c>
      <c r="G573" s="12">
        <v>1100</v>
      </c>
      <c r="H573" s="12">
        <v>2067</v>
      </c>
      <c r="I573" s="12">
        <f t="shared" si="8"/>
        <v>681</v>
      </c>
      <c r="J573" s="13">
        <v>8852863.8000000007</v>
      </c>
    </row>
    <row r="574" spans="1:10" x14ac:dyDescent="0.3">
      <c r="A574" s="2">
        <v>573</v>
      </c>
      <c r="B574" s="111">
        <v>42400</v>
      </c>
      <c r="C574" s="9" t="s">
        <v>589</v>
      </c>
      <c r="D574" s="3" t="s">
        <v>897</v>
      </c>
      <c r="E574" s="10" t="s">
        <v>9</v>
      </c>
      <c r="F574" s="11">
        <v>5600</v>
      </c>
      <c r="G574" s="12">
        <v>0</v>
      </c>
      <c r="H574" s="12">
        <v>5600</v>
      </c>
      <c r="I574" s="12">
        <f t="shared" si="8"/>
        <v>0</v>
      </c>
      <c r="J574" s="13">
        <v>0</v>
      </c>
    </row>
    <row r="575" spans="1:10" x14ac:dyDescent="0.3">
      <c r="A575" s="8">
        <v>574</v>
      </c>
      <c r="B575" s="111">
        <v>42400</v>
      </c>
      <c r="C575" s="9" t="s">
        <v>590</v>
      </c>
      <c r="D575" s="3" t="s">
        <v>897</v>
      </c>
      <c r="E575" s="10" t="s">
        <v>13</v>
      </c>
      <c r="F575" s="11">
        <v>170</v>
      </c>
      <c r="G575" s="12">
        <v>0</v>
      </c>
      <c r="H575" s="12">
        <v>170</v>
      </c>
      <c r="I575" s="12">
        <f t="shared" si="8"/>
        <v>0</v>
      </c>
      <c r="J575" s="13">
        <v>0</v>
      </c>
    </row>
    <row r="576" spans="1:10" x14ac:dyDescent="0.3">
      <c r="A576" s="2">
        <v>575</v>
      </c>
      <c r="B576" s="111">
        <v>42400</v>
      </c>
      <c r="C576" s="9" t="s">
        <v>591</v>
      </c>
      <c r="D576" s="3" t="s">
        <v>897</v>
      </c>
      <c r="E576" s="10" t="s">
        <v>9</v>
      </c>
      <c r="F576" s="11">
        <v>17000</v>
      </c>
      <c r="G576" s="12">
        <v>0</v>
      </c>
      <c r="H576" s="12">
        <v>12000</v>
      </c>
      <c r="I576" s="12">
        <f t="shared" si="8"/>
        <v>5000</v>
      </c>
      <c r="J576" s="13">
        <v>137500</v>
      </c>
    </row>
    <row r="577" spans="1:10" x14ac:dyDescent="0.3">
      <c r="A577" s="8">
        <v>576</v>
      </c>
      <c r="B577" s="111">
        <v>42400</v>
      </c>
      <c r="C577" s="9" t="s">
        <v>592</v>
      </c>
      <c r="D577" s="3" t="s">
        <v>897</v>
      </c>
      <c r="E577" s="10" t="s">
        <v>83</v>
      </c>
      <c r="F577" s="11">
        <v>100</v>
      </c>
      <c r="G577" s="12">
        <v>0</v>
      </c>
      <c r="H577" s="12">
        <v>100</v>
      </c>
      <c r="I577" s="12">
        <f t="shared" si="8"/>
        <v>0</v>
      </c>
      <c r="J577" s="13">
        <v>0</v>
      </c>
    </row>
    <row r="578" spans="1:10" x14ac:dyDescent="0.3">
      <c r="A578" s="2">
        <v>577</v>
      </c>
      <c r="B578" s="111">
        <v>42400</v>
      </c>
      <c r="C578" s="9" t="s">
        <v>593</v>
      </c>
      <c r="D578" s="3" t="s">
        <v>897</v>
      </c>
      <c r="E578" s="10" t="s">
        <v>13</v>
      </c>
      <c r="F578" s="11">
        <v>10210</v>
      </c>
      <c r="G578" s="12">
        <v>0</v>
      </c>
      <c r="H578" s="12">
        <v>2550</v>
      </c>
      <c r="I578" s="12">
        <f t="shared" ref="I578:I641" si="9">F578+G578-H578</f>
        <v>7660</v>
      </c>
      <c r="J578" s="13">
        <v>21435744</v>
      </c>
    </row>
    <row r="579" spans="1:10" x14ac:dyDescent="0.3">
      <c r="A579" s="8">
        <v>578</v>
      </c>
      <c r="B579" s="111">
        <v>42400</v>
      </c>
      <c r="C579" s="9" t="s">
        <v>594</v>
      </c>
      <c r="D579" s="3" t="s">
        <v>897</v>
      </c>
      <c r="E579" s="10" t="s">
        <v>9</v>
      </c>
      <c r="F579" s="11">
        <v>6700</v>
      </c>
      <c r="G579" s="12">
        <v>0</v>
      </c>
      <c r="H579" s="12">
        <v>5300</v>
      </c>
      <c r="I579" s="12">
        <f t="shared" si="9"/>
        <v>1400</v>
      </c>
      <c r="J579" s="13">
        <v>166597.20000000001</v>
      </c>
    </row>
    <row r="580" spans="1:10" x14ac:dyDescent="0.3">
      <c r="A580" s="2">
        <v>579</v>
      </c>
      <c r="B580" s="111">
        <v>42400</v>
      </c>
      <c r="C580" s="9" t="s">
        <v>595</v>
      </c>
      <c r="D580" s="3" t="s">
        <v>897</v>
      </c>
      <c r="E580" s="10" t="s">
        <v>28</v>
      </c>
      <c r="F580" s="11">
        <v>153</v>
      </c>
      <c r="G580" s="12">
        <v>0</v>
      </c>
      <c r="H580" s="12">
        <v>6</v>
      </c>
      <c r="I580" s="12">
        <f t="shared" si="9"/>
        <v>147</v>
      </c>
      <c r="J580" s="13">
        <v>20181372.75</v>
      </c>
    </row>
    <row r="581" spans="1:10" x14ac:dyDescent="0.3">
      <c r="A581" s="8">
        <v>580</v>
      </c>
      <c r="B581" s="111">
        <v>42400</v>
      </c>
      <c r="C581" s="9" t="s">
        <v>596</v>
      </c>
      <c r="D581" s="3" t="s">
        <v>897</v>
      </c>
      <c r="E581" s="10" t="s">
        <v>28</v>
      </c>
      <c r="F581" s="11">
        <v>3210</v>
      </c>
      <c r="G581" s="12">
        <v>0</v>
      </c>
      <c r="H581" s="12">
        <v>1170</v>
      </c>
      <c r="I581" s="12">
        <f t="shared" si="9"/>
        <v>2040</v>
      </c>
      <c r="J581" s="13">
        <v>28289232.840000004</v>
      </c>
    </row>
    <row r="582" spans="1:10" x14ac:dyDescent="0.3">
      <c r="A582" s="2">
        <v>581</v>
      </c>
      <c r="B582" s="111">
        <v>42400</v>
      </c>
      <c r="C582" s="9" t="s">
        <v>597</v>
      </c>
      <c r="D582" s="3" t="s">
        <v>897</v>
      </c>
      <c r="E582" s="10" t="s">
        <v>9</v>
      </c>
      <c r="F582" s="11">
        <v>900</v>
      </c>
      <c r="G582" s="12">
        <v>6000</v>
      </c>
      <c r="H582" s="12">
        <v>1300</v>
      </c>
      <c r="I582" s="12">
        <f t="shared" si="9"/>
        <v>5600</v>
      </c>
      <c r="J582" s="13">
        <v>5038880</v>
      </c>
    </row>
    <row r="583" spans="1:10" x14ac:dyDescent="0.3">
      <c r="A583" s="8">
        <v>582</v>
      </c>
      <c r="B583" s="111">
        <v>42400</v>
      </c>
      <c r="C583" s="9" t="s">
        <v>598</v>
      </c>
      <c r="D583" s="3" t="s">
        <v>897</v>
      </c>
      <c r="E583" s="10" t="s">
        <v>9</v>
      </c>
      <c r="F583" s="11">
        <v>9200</v>
      </c>
      <c r="G583" s="12">
        <v>0</v>
      </c>
      <c r="H583" s="12">
        <v>2300</v>
      </c>
      <c r="I583" s="12">
        <f t="shared" si="9"/>
        <v>6900</v>
      </c>
      <c r="J583" s="13">
        <v>2170740</v>
      </c>
    </row>
    <row r="584" spans="1:10" x14ac:dyDescent="0.3">
      <c r="A584" s="2">
        <v>583</v>
      </c>
      <c r="B584" s="111">
        <v>42400</v>
      </c>
      <c r="C584" s="9" t="s">
        <v>599</v>
      </c>
      <c r="D584" s="3" t="s">
        <v>897</v>
      </c>
      <c r="E584" s="10" t="s">
        <v>33</v>
      </c>
      <c r="F584" s="11">
        <v>23</v>
      </c>
      <c r="G584" s="12">
        <v>0</v>
      </c>
      <c r="H584" s="12">
        <v>0</v>
      </c>
      <c r="I584" s="12">
        <f t="shared" si="9"/>
        <v>23</v>
      </c>
      <c r="J584" s="13">
        <v>1363442.3</v>
      </c>
    </row>
    <row r="585" spans="1:10" x14ac:dyDescent="0.3">
      <c r="A585" s="8">
        <v>584</v>
      </c>
      <c r="B585" s="111">
        <v>42400</v>
      </c>
      <c r="C585" s="9" t="s">
        <v>600</v>
      </c>
      <c r="D585" s="3" t="s">
        <v>897</v>
      </c>
      <c r="E585" s="10" t="s">
        <v>9</v>
      </c>
      <c r="F585" s="11">
        <v>1110</v>
      </c>
      <c r="G585" s="12">
        <v>960</v>
      </c>
      <c r="H585" s="12">
        <v>0</v>
      </c>
      <c r="I585" s="12">
        <f t="shared" si="9"/>
        <v>2070</v>
      </c>
      <c r="J585" s="13">
        <v>18423207</v>
      </c>
    </row>
    <row r="586" spans="1:10" x14ac:dyDescent="0.3">
      <c r="A586" s="2">
        <v>585</v>
      </c>
      <c r="B586" s="111">
        <v>42400</v>
      </c>
      <c r="C586" s="9" t="s">
        <v>601</v>
      </c>
      <c r="D586" s="3" t="s">
        <v>897</v>
      </c>
      <c r="E586" s="10" t="s">
        <v>33</v>
      </c>
      <c r="F586" s="11">
        <v>1</v>
      </c>
      <c r="G586" s="12">
        <v>0</v>
      </c>
      <c r="H586" s="12">
        <v>0</v>
      </c>
      <c r="I586" s="12">
        <f t="shared" si="9"/>
        <v>1</v>
      </c>
      <c r="J586" s="29">
        <v>57475.000000000007</v>
      </c>
    </row>
    <row r="587" spans="1:10" x14ac:dyDescent="0.3">
      <c r="A587" s="8">
        <v>586</v>
      </c>
      <c r="B587" s="111">
        <v>42400</v>
      </c>
      <c r="C587" s="9" t="s">
        <v>602</v>
      </c>
      <c r="D587" s="3" t="s">
        <v>897</v>
      </c>
      <c r="E587" s="10" t="s">
        <v>9</v>
      </c>
      <c r="F587" s="11">
        <v>96</v>
      </c>
      <c r="G587" s="12">
        <v>0</v>
      </c>
      <c r="H587" s="12">
        <v>0</v>
      </c>
      <c r="I587" s="12">
        <f t="shared" si="9"/>
        <v>96</v>
      </c>
      <c r="J587" s="13">
        <v>641520</v>
      </c>
    </row>
    <row r="588" spans="1:10" x14ac:dyDescent="0.3">
      <c r="A588" s="2">
        <v>587</v>
      </c>
      <c r="B588" s="111">
        <v>42400</v>
      </c>
      <c r="C588" s="9" t="s">
        <v>603</v>
      </c>
      <c r="D588" s="3" t="s">
        <v>897</v>
      </c>
      <c r="E588" s="10" t="s">
        <v>107</v>
      </c>
      <c r="F588" s="11">
        <v>1314</v>
      </c>
      <c r="G588" s="12">
        <v>0</v>
      </c>
      <c r="H588" s="12">
        <v>270</v>
      </c>
      <c r="I588" s="12">
        <f t="shared" si="9"/>
        <v>1044</v>
      </c>
      <c r="J588" s="13">
        <v>6310458.0000000009</v>
      </c>
    </row>
    <row r="589" spans="1:10" x14ac:dyDescent="0.3">
      <c r="A589" s="8">
        <v>588</v>
      </c>
      <c r="B589" s="111">
        <v>42400</v>
      </c>
      <c r="C589" s="9" t="s">
        <v>604</v>
      </c>
      <c r="D589" s="3" t="s">
        <v>897</v>
      </c>
      <c r="E589" s="10" t="s">
        <v>13</v>
      </c>
      <c r="F589" s="11">
        <v>0</v>
      </c>
      <c r="G589" s="12">
        <v>4</v>
      </c>
      <c r="H589" s="12">
        <v>2</v>
      </c>
      <c r="I589" s="12">
        <f t="shared" si="9"/>
        <v>2</v>
      </c>
      <c r="J589" s="13">
        <v>6579999.9980000006</v>
      </c>
    </row>
    <row r="590" spans="1:10" x14ac:dyDescent="0.3">
      <c r="A590" s="2">
        <v>589</v>
      </c>
      <c r="B590" s="111">
        <v>42400</v>
      </c>
      <c r="C590" s="28" t="s">
        <v>605</v>
      </c>
      <c r="D590" s="3" t="s">
        <v>897</v>
      </c>
      <c r="E590" s="23" t="s">
        <v>13</v>
      </c>
      <c r="F590" s="22">
        <v>1258</v>
      </c>
      <c r="G590" s="12">
        <v>0</v>
      </c>
      <c r="H590" s="12">
        <v>86</v>
      </c>
      <c r="I590" s="12">
        <f t="shared" si="9"/>
        <v>1172</v>
      </c>
      <c r="J590" s="13">
        <v>4277565.6000000006</v>
      </c>
    </row>
    <row r="591" spans="1:10" x14ac:dyDescent="0.3">
      <c r="A591" s="8">
        <v>590</v>
      </c>
      <c r="B591" s="111">
        <v>42400</v>
      </c>
      <c r="C591" s="28" t="s">
        <v>606</v>
      </c>
      <c r="D591" s="3" t="s">
        <v>897</v>
      </c>
      <c r="E591" s="23" t="s">
        <v>9</v>
      </c>
      <c r="F591" s="22">
        <v>3200</v>
      </c>
      <c r="G591" s="12">
        <v>0</v>
      </c>
      <c r="H591" s="12">
        <v>1000</v>
      </c>
      <c r="I591" s="12">
        <f t="shared" si="9"/>
        <v>2200</v>
      </c>
      <c r="J591" s="13">
        <v>11858000.000000002</v>
      </c>
    </row>
    <row r="592" spans="1:10" x14ac:dyDescent="0.3">
      <c r="A592" s="2">
        <v>591</v>
      </c>
      <c r="B592" s="111">
        <v>42400</v>
      </c>
      <c r="C592" s="9" t="s">
        <v>607</v>
      </c>
      <c r="D592" s="3" t="s">
        <v>897</v>
      </c>
      <c r="E592" s="10" t="s">
        <v>9</v>
      </c>
      <c r="F592" s="11">
        <v>1300</v>
      </c>
      <c r="G592" s="12">
        <v>0</v>
      </c>
      <c r="H592" s="12">
        <v>280</v>
      </c>
      <c r="I592" s="12">
        <f t="shared" si="9"/>
        <v>1020</v>
      </c>
      <c r="J592" s="13">
        <v>415140.00000000006</v>
      </c>
    </row>
    <row r="593" spans="1:10" x14ac:dyDescent="0.3">
      <c r="A593" s="8">
        <v>592</v>
      </c>
      <c r="B593" s="111">
        <v>42400</v>
      </c>
      <c r="C593" s="9" t="s">
        <v>608</v>
      </c>
      <c r="D593" s="3" t="s">
        <v>897</v>
      </c>
      <c r="E593" s="10" t="s">
        <v>28</v>
      </c>
      <c r="F593" s="11">
        <v>20</v>
      </c>
      <c r="G593" s="12">
        <v>0</v>
      </c>
      <c r="H593" s="12">
        <v>15</v>
      </c>
      <c r="I593" s="12">
        <f t="shared" si="9"/>
        <v>5</v>
      </c>
      <c r="J593" s="13">
        <v>587999.5</v>
      </c>
    </row>
    <row r="594" spans="1:10" x14ac:dyDescent="0.3">
      <c r="A594" s="2">
        <v>593</v>
      </c>
      <c r="B594" s="111">
        <v>42400</v>
      </c>
      <c r="C594" s="17" t="s">
        <v>609</v>
      </c>
      <c r="D594" s="3" t="s">
        <v>897</v>
      </c>
      <c r="E594" s="10" t="s">
        <v>28</v>
      </c>
      <c r="F594" s="19">
        <v>2</v>
      </c>
      <c r="G594" s="12">
        <v>0</v>
      </c>
      <c r="H594" s="12">
        <v>2</v>
      </c>
      <c r="I594" s="12">
        <f t="shared" si="9"/>
        <v>0</v>
      </c>
      <c r="J594" s="13">
        <v>0</v>
      </c>
    </row>
    <row r="595" spans="1:10" x14ac:dyDescent="0.3">
      <c r="A595" s="8">
        <v>594</v>
      </c>
      <c r="B595" s="111">
        <v>42400</v>
      </c>
      <c r="C595" s="14" t="s">
        <v>610</v>
      </c>
      <c r="D595" s="3" t="s">
        <v>897</v>
      </c>
      <c r="E595" s="18" t="s">
        <v>28</v>
      </c>
      <c r="F595" s="11">
        <v>36</v>
      </c>
      <c r="G595" s="12">
        <v>0</v>
      </c>
      <c r="H595" s="12">
        <v>3</v>
      </c>
      <c r="I595" s="12">
        <f t="shared" si="9"/>
        <v>33</v>
      </c>
      <c r="J595" s="13">
        <v>3646516.5000000005</v>
      </c>
    </row>
    <row r="596" spans="1:10" x14ac:dyDescent="0.3">
      <c r="A596" s="2">
        <v>595</v>
      </c>
      <c r="B596" s="111">
        <v>42400</v>
      </c>
      <c r="C596" s="17" t="s">
        <v>611</v>
      </c>
      <c r="D596" s="3" t="s">
        <v>897</v>
      </c>
      <c r="E596" s="18" t="s">
        <v>9</v>
      </c>
      <c r="F596" s="19">
        <v>11700</v>
      </c>
      <c r="G596" s="12">
        <v>0</v>
      </c>
      <c r="H596" s="12">
        <v>2010</v>
      </c>
      <c r="I596" s="12">
        <f t="shared" si="9"/>
        <v>9690</v>
      </c>
      <c r="J596" s="13">
        <v>25717289.07</v>
      </c>
    </row>
    <row r="597" spans="1:10" x14ac:dyDescent="0.3">
      <c r="A597" s="8">
        <v>596</v>
      </c>
      <c r="B597" s="111">
        <v>42400</v>
      </c>
      <c r="C597" s="9" t="s">
        <v>612</v>
      </c>
      <c r="D597" s="3" t="s">
        <v>897</v>
      </c>
      <c r="E597" s="10" t="s">
        <v>9</v>
      </c>
      <c r="F597" s="11">
        <v>30</v>
      </c>
      <c r="G597" s="12">
        <v>0</v>
      </c>
      <c r="H597" s="12">
        <v>0</v>
      </c>
      <c r="I597" s="12">
        <f t="shared" si="9"/>
        <v>30</v>
      </c>
      <c r="J597" s="13">
        <v>117249.00000000001</v>
      </c>
    </row>
    <row r="598" spans="1:10" x14ac:dyDescent="0.3">
      <c r="A598" s="2">
        <v>597</v>
      </c>
      <c r="B598" s="111">
        <v>42400</v>
      </c>
      <c r="C598" s="16" t="s">
        <v>613</v>
      </c>
      <c r="D598" s="3" t="s">
        <v>897</v>
      </c>
      <c r="E598" s="10" t="s">
        <v>13</v>
      </c>
      <c r="F598" s="11">
        <v>19</v>
      </c>
      <c r="G598" s="12">
        <v>0</v>
      </c>
      <c r="H598" s="12">
        <v>9</v>
      </c>
      <c r="I598" s="12">
        <f t="shared" si="9"/>
        <v>10</v>
      </c>
      <c r="J598" s="13">
        <v>26999995.000000004</v>
      </c>
    </row>
    <row r="599" spans="1:10" x14ac:dyDescent="0.3">
      <c r="A599" s="8">
        <v>598</v>
      </c>
      <c r="B599" s="111">
        <v>42400</v>
      </c>
      <c r="C599" s="14" t="s">
        <v>614</v>
      </c>
      <c r="D599" s="3" t="s">
        <v>897</v>
      </c>
      <c r="E599" s="10" t="s">
        <v>13</v>
      </c>
      <c r="F599" s="11">
        <v>80</v>
      </c>
      <c r="G599" s="12">
        <v>0</v>
      </c>
      <c r="H599" s="12">
        <v>23</v>
      </c>
      <c r="I599" s="12">
        <f t="shared" si="9"/>
        <v>57</v>
      </c>
      <c r="J599" s="13">
        <v>28499971.500000004</v>
      </c>
    </row>
    <row r="600" spans="1:10" x14ac:dyDescent="0.3">
      <c r="A600" s="2">
        <v>599</v>
      </c>
      <c r="B600" s="111">
        <v>42400</v>
      </c>
      <c r="C600" s="42" t="s">
        <v>615</v>
      </c>
      <c r="D600" s="3" t="s">
        <v>897</v>
      </c>
      <c r="E600" s="23" t="s">
        <v>9</v>
      </c>
      <c r="F600" s="22">
        <v>2800</v>
      </c>
      <c r="G600" s="12">
        <v>2800</v>
      </c>
      <c r="H600" s="12">
        <v>2912</v>
      </c>
      <c r="I600" s="12">
        <f t="shared" si="9"/>
        <v>2688</v>
      </c>
      <c r="J600" s="13">
        <v>255948000.00000003</v>
      </c>
    </row>
    <row r="601" spans="1:10" x14ac:dyDescent="0.3">
      <c r="A601" s="8">
        <v>600</v>
      </c>
      <c r="B601" s="111">
        <v>42400</v>
      </c>
      <c r="C601" s="27" t="s">
        <v>616</v>
      </c>
      <c r="D601" s="3" t="s">
        <v>897</v>
      </c>
      <c r="E601" s="10" t="s">
        <v>9</v>
      </c>
      <c r="F601" s="11">
        <v>100</v>
      </c>
      <c r="G601" s="12">
        <v>0</v>
      </c>
      <c r="H601" s="12">
        <v>0</v>
      </c>
      <c r="I601" s="12">
        <f t="shared" si="9"/>
        <v>100</v>
      </c>
      <c r="J601" s="13">
        <v>400950.00000000006</v>
      </c>
    </row>
    <row r="602" spans="1:10" x14ac:dyDescent="0.3">
      <c r="A602" s="2">
        <v>601</v>
      </c>
      <c r="B602" s="111">
        <v>42400</v>
      </c>
      <c r="C602" s="9" t="s">
        <v>617</v>
      </c>
      <c r="D602" s="3" t="s">
        <v>897</v>
      </c>
      <c r="E602" s="10" t="s">
        <v>9</v>
      </c>
      <c r="F602" s="11">
        <v>20</v>
      </c>
      <c r="G602" s="12">
        <v>0</v>
      </c>
      <c r="H602" s="12">
        <v>0</v>
      </c>
      <c r="I602" s="12">
        <f t="shared" si="9"/>
        <v>20</v>
      </c>
      <c r="J602" s="13">
        <v>134291.30000000002</v>
      </c>
    </row>
    <row r="603" spans="1:10" x14ac:dyDescent="0.3">
      <c r="A603" s="8">
        <v>602</v>
      </c>
      <c r="B603" s="111">
        <v>42400</v>
      </c>
      <c r="C603" s="27" t="s">
        <v>618</v>
      </c>
      <c r="D603" s="3" t="s">
        <v>897</v>
      </c>
      <c r="E603" s="10" t="s">
        <v>9</v>
      </c>
      <c r="F603" s="11">
        <v>100</v>
      </c>
      <c r="G603" s="12">
        <v>0</v>
      </c>
      <c r="H603" s="12">
        <v>0</v>
      </c>
      <c r="I603" s="12">
        <f t="shared" si="9"/>
        <v>100</v>
      </c>
      <c r="J603" s="13">
        <v>112000020.00000001</v>
      </c>
    </row>
    <row r="604" spans="1:10" x14ac:dyDescent="0.3">
      <c r="A604" s="2">
        <v>603</v>
      </c>
      <c r="B604" s="111">
        <v>42400</v>
      </c>
      <c r="C604" s="27" t="s">
        <v>619</v>
      </c>
      <c r="D604" s="3" t="s">
        <v>897</v>
      </c>
      <c r="E604" s="10" t="s">
        <v>9</v>
      </c>
      <c r="F604" s="11">
        <v>100</v>
      </c>
      <c r="G604" s="12">
        <v>0</v>
      </c>
      <c r="H604" s="12">
        <v>0</v>
      </c>
      <c r="I604" s="12">
        <f t="shared" si="9"/>
        <v>100</v>
      </c>
      <c r="J604" s="13">
        <v>22300000.800000001</v>
      </c>
    </row>
    <row r="605" spans="1:10" x14ac:dyDescent="0.3">
      <c r="A605" s="8">
        <v>604</v>
      </c>
      <c r="B605" s="111">
        <v>42400</v>
      </c>
      <c r="C605" s="9" t="s">
        <v>620</v>
      </c>
      <c r="D605" s="3" t="s">
        <v>897</v>
      </c>
      <c r="E605" s="10" t="s">
        <v>13</v>
      </c>
      <c r="F605" s="11">
        <v>180</v>
      </c>
      <c r="G605" s="12">
        <v>0</v>
      </c>
      <c r="H605" s="12">
        <v>40</v>
      </c>
      <c r="I605" s="12">
        <f t="shared" si="9"/>
        <v>140</v>
      </c>
      <c r="J605" s="13">
        <v>1385692</v>
      </c>
    </row>
    <row r="606" spans="1:10" x14ac:dyDescent="0.3">
      <c r="A606" s="2">
        <v>605</v>
      </c>
      <c r="B606" s="111">
        <v>42400</v>
      </c>
      <c r="C606" s="9" t="s">
        <v>621</v>
      </c>
      <c r="D606" s="3" t="s">
        <v>897</v>
      </c>
      <c r="E606" s="10" t="s">
        <v>13</v>
      </c>
      <c r="F606" s="11">
        <v>39</v>
      </c>
      <c r="G606" s="12">
        <v>0</v>
      </c>
      <c r="H606" s="12">
        <v>5</v>
      </c>
      <c r="I606" s="12">
        <f t="shared" si="9"/>
        <v>34</v>
      </c>
      <c r="J606" s="13">
        <v>5779983.0000000009</v>
      </c>
    </row>
    <row r="607" spans="1:10" x14ac:dyDescent="0.3">
      <c r="A607" s="8">
        <v>606</v>
      </c>
      <c r="B607" s="111">
        <v>42400</v>
      </c>
      <c r="C607" s="9" t="s">
        <v>622</v>
      </c>
      <c r="D607" s="3" t="s">
        <v>897</v>
      </c>
      <c r="E607" s="10" t="s">
        <v>9</v>
      </c>
      <c r="F607" s="11">
        <v>600</v>
      </c>
      <c r="G607" s="12">
        <v>0</v>
      </c>
      <c r="H607" s="12">
        <v>200</v>
      </c>
      <c r="I607" s="12">
        <f t="shared" si="9"/>
        <v>400</v>
      </c>
      <c r="J607" s="13">
        <v>59400.000000000007</v>
      </c>
    </row>
    <row r="608" spans="1:10" x14ac:dyDescent="0.3">
      <c r="A608" s="2">
        <v>607</v>
      </c>
      <c r="B608" s="111">
        <v>42400</v>
      </c>
      <c r="C608" s="9" t="s">
        <v>623</v>
      </c>
      <c r="D608" s="3" t="s">
        <v>897</v>
      </c>
      <c r="E608" s="10" t="s">
        <v>9</v>
      </c>
      <c r="F608" s="11">
        <v>8870</v>
      </c>
      <c r="G608" s="12">
        <v>0</v>
      </c>
      <c r="H608" s="12">
        <v>30</v>
      </c>
      <c r="I608" s="12">
        <f t="shared" si="9"/>
        <v>8840</v>
      </c>
      <c r="J608" s="13">
        <v>7001280.0000000009</v>
      </c>
    </row>
    <row r="609" spans="1:10" x14ac:dyDescent="0.3">
      <c r="A609" s="8">
        <v>608</v>
      </c>
      <c r="B609" s="111">
        <v>42400</v>
      </c>
      <c r="C609" s="9" t="s">
        <v>624</v>
      </c>
      <c r="D609" s="3" t="s">
        <v>897</v>
      </c>
      <c r="E609" s="10" t="s">
        <v>9</v>
      </c>
      <c r="F609" s="11">
        <v>800</v>
      </c>
      <c r="G609" s="12">
        <v>10000</v>
      </c>
      <c r="H609" s="12">
        <v>5300</v>
      </c>
      <c r="I609" s="12">
        <f t="shared" si="9"/>
        <v>5500</v>
      </c>
      <c r="J609" s="13">
        <v>6243600.0000000009</v>
      </c>
    </row>
    <row r="610" spans="1:10" x14ac:dyDescent="0.3">
      <c r="A610" s="2">
        <v>609</v>
      </c>
      <c r="B610" s="111">
        <v>42400</v>
      </c>
      <c r="C610" s="9" t="s">
        <v>625</v>
      </c>
      <c r="D610" s="3" t="s">
        <v>897</v>
      </c>
      <c r="E610" s="10" t="s">
        <v>9</v>
      </c>
      <c r="F610" s="11">
        <v>600</v>
      </c>
      <c r="G610" s="12">
        <v>1000</v>
      </c>
      <c r="H610" s="12">
        <v>1600</v>
      </c>
      <c r="I610" s="12">
        <f t="shared" si="9"/>
        <v>0</v>
      </c>
      <c r="J610" s="13">
        <v>0</v>
      </c>
    </row>
    <row r="611" spans="1:10" x14ac:dyDescent="0.3">
      <c r="A611" s="8">
        <v>610</v>
      </c>
      <c r="B611" s="111">
        <v>42400</v>
      </c>
      <c r="C611" s="9" t="s">
        <v>626</v>
      </c>
      <c r="D611" s="3" t="s">
        <v>897</v>
      </c>
      <c r="E611" s="10" t="s">
        <v>9</v>
      </c>
      <c r="F611" s="11">
        <v>50</v>
      </c>
      <c r="G611" s="12">
        <v>0</v>
      </c>
      <c r="H611" s="12">
        <v>0</v>
      </c>
      <c r="I611" s="12">
        <f t="shared" si="9"/>
        <v>50</v>
      </c>
      <c r="J611" s="29">
        <v>242489.5</v>
      </c>
    </row>
    <row r="612" spans="1:10" x14ac:dyDescent="0.3">
      <c r="A612" s="2">
        <v>611</v>
      </c>
      <c r="B612" s="111">
        <v>42400</v>
      </c>
      <c r="C612" s="9" t="s">
        <v>627</v>
      </c>
      <c r="D612" s="3" t="s">
        <v>897</v>
      </c>
      <c r="E612" s="10" t="s">
        <v>33</v>
      </c>
      <c r="F612" s="11">
        <v>9</v>
      </c>
      <c r="G612" s="12">
        <v>0</v>
      </c>
      <c r="H612" s="12">
        <v>0</v>
      </c>
      <c r="I612" s="12">
        <f t="shared" si="9"/>
        <v>9</v>
      </c>
      <c r="J612" s="13">
        <v>536441.4</v>
      </c>
    </row>
    <row r="613" spans="1:10" x14ac:dyDescent="0.3">
      <c r="A613" s="8">
        <v>612</v>
      </c>
      <c r="B613" s="111">
        <v>42400</v>
      </c>
      <c r="C613" s="14" t="s">
        <v>628</v>
      </c>
      <c r="D613" s="3" t="s">
        <v>897</v>
      </c>
      <c r="E613" s="10" t="s">
        <v>33</v>
      </c>
      <c r="F613" s="11">
        <v>108</v>
      </c>
      <c r="G613" s="12">
        <v>0</v>
      </c>
      <c r="H613" s="12">
        <v>45</v>
      </c>
      <c r="I613" s="12">
        <f t="shared" si="9"/>
        <v>63</v>
      </c>
      <c r="J613" s="13">
        <v>20616750</v>
      </c>
    </row>
    <row r="614" spans="1:10" x14ac:dyDescent="0.3">
      <c r="A614" s="2">
        <v>613</v>
      </c>
      <c r="B614" s="111">
        <v>42400</v>
      </c>
      <c r="C614" s="9" t="s">
        <v>629</v>
      </c>
      <c r="D614" s="3" t="s">
        <v>897</v>
      </c>
      <c r="E614" s="10" t="s">
        <v>13</v>
      </c>
      <c r="F614" s="11">
        <v>360</v>
      </c>
      <c r="G614" s="12">
        <v>500</v>
      </c>
      <c r="H614" s="12">
        <v>860</v>
      </c>
      <c r="I614" s="12">
        <f t="shared" si="9"/>
        <v>0</v>
      </c>
      <c r="J614" s="13">
        <v>0</v>
      </c>
    </row>
    <row r="615" spans="1:10" x14ac:dyDescent="0.3">
      <c r="A615" s="8">
        <v>614</v>
      </c>
      <c r="B615" s="111">
        <v>42400</v>
      </c>
      <c r="C615" s="16" t="s">
        <v>630</v>
      </c>
      <c r="D615" s="3" t="s">
        <v>897</v>
      </c>
      <c r="E615" s="10" t="s">
        <v>13</v>
      </c>
      <c r="F615" s="11">
        <v>19890</v>
      </c>
      <c r="G615" s="12">
        <v>0</v>
      </c>
      <c r="H615" s="12">
        <v>4890</v>
      </c>
      <c r="I615" s="12">
        <f t="shared" si="9"/>
        <v>15000</v>
      </c>
      <c r="J615" s="13">
        <v>56760000.000000007</v>
      </c>
    </row>
    <row r="616" spans="1:10" x14ac:dyDescent="0.3">
      <c r="A616" s="2">
        <v>615</v>
      </c>
      <c r="B616" s="111">
        <v>42400</v>
      </c>
      <c r="C616" s="40" t="s">
        <v>631</v>
      </c>
      <c r="D616" s="3" t="s">
        <v>897</v>
      </c>
      <c r="E616" s="18" t="s">
        <v>9</v>
      </c>
      <c r="F616" s="19">
        <v>2900</v>
      </c>
      <c r="G616" s="24">
        <v>0</v>
      </c>
      <c r="H616" s="24">
        <v>800</v>
      </c>
      <c r="I616" s="24">
        <f t="shared" si="9"/>
        <v>2100</v>
      </c>
      <c r="J616" s="13">
        <v>554400</v>
      </c>
    </row>
    <row r="617" spans="1:10" x14ac:dyDescent="0.3">
      <c r="A617" s="8">
        <v>616</v>
      </c>
      <c r="B617" s="111">
        <v>42400</v>
      </c>
      <c r="C617" s="9" t="s">
        <v>632</v>
      </c>
      <c r="D617" s="3" t="s">
        <v>897</v>
      </c>
      <c r="E617" s="10" t="s">
        <v>9</v>
      </c>
      <c r="F617" s="11">
        <v>2500</v>
      </c>
      <c r="G617" s="12">
        <v>0</v>
      </c>
      <c r="H617" s="12">
        <v>0</v>
      </c>
      <c r="I617" s="12">
        <f t="shared" si="9"/>
        <v>2500</v>
      </c>
      <c r="J617" s="13">
        <v>1012000.0000000001</v>
      </c>
    </row>
    <row r="618" spans="1:10" x14ac:dyDescent="0.3">
      <c r="A618" s="2">
        <v>617</v>
      </c>
      <c r="B618" s="111">
        <v>42400</v>
      </c>
      <c r="C618" s="9" t="s">
        <v>633</v>
      </c>
      <c r="D618" s="3" t="s">
        <v>897</v>
      </c>
      <c r="E618" s="10" t="s">
        <v>13</v>
      </c>
      <c r="F618" s="11">
        <v>185</v>
      </c>
      <c r="G618" s="12">
        <v>0</v>
      </c>
      <c r="H618" s="12">
        <v>150</v>
      </c>
      <c r="I618" s="12">
        <f t="shared" si="9"/>
        <v>35</v>
      </c>
      <c r="J618" s="13">
        <v>1482250.0000000002</v>
      </c>
    </row>
    <row r="619" spans="1:10" x14ac:dyDescent="0.3">
      <c r="A619" s="8">
        <v>618</v>
      </c>
      <c r="B619" s="111">
        <v>42400</v>
      </c>
      <c r="C619" s="9" t="s">
        <v>634</v>
      </c>
      <c r="D619" s="3" t="s">
        <v>897</v>
      </c>
      <c r="E619" s="10" t="s">
        <v>13</v>
      </c>
      <c r="F619" s="11">
        <v>120</v>
      </c>
      <c r="G619" s="12">
        <v>0</v>
      </c>
      <c r="H619" s="12">
        <v>25</v>
      </c>
      <c r="I619" s="12">
        <f t="shared" si="9"/>
        <v>95</v>
      </c>
      <c r="J619" s="13">
        <v>3562509.5000000005</v>
      </c>
    </row>
    <row r="620" spans="1:10" x14ac:dyDescent="0.3">
      <c r="A620" s="2">
        <v>619</v>
      </c>
      <c r="B620" s="111">
        <v>42400</v>
      </c>
      <c r="C620" s="9" t="s">
        <v>635</v>
      </c>
      <c r="D620" s="3" t="s">
        <v>897</v>
      </c>
      <c r="E620" s="10" t="s">
        <v>13</v>
      </c>
      <c r="F620" s="11">
        <v>571</v>
      </c>
      <c r="G620" s="12">
        <v>0</v>
      </c>
      <c r="H620" s="12">
        <v>100</v>
      </c>
      <c r="I620" s="12">
        <f t="shared" si="9"/>
        <v>471</v>
      </c>
      <c r="J620" s="13">
        <v>4634404.5</v>
      </c>
    </row>
    <row r="621" spans="1:10" x14ac:dyDescent="0.3">
      <c r="A621" s="8">
        <v>620</v>
      </c>
      <c r="B621" s="111">
        <v>42400</v>
      </c>
      <c r="C621" s="9" t="s">
        <v>636</v>
      </c>
      <c r="D621" s="3" t="s">
        <v>897</v>
      </c>
      <c r="E621" s="10" t="s">
        <v>33</v>
      </c>
      <c r="F621" s="11">
        <v>423</v>
      </c>
      <c r="G621" s="12">
        <v>0</v>
      </c>
      <c r="H621" s="12">
        <v>423</v>
      </c>
      <c r="I621" s="12">
        <f t="shared" si="9"/>
        <v>0</v>
      </c>
      <c r="J621" s="13">
        <v>0</v>
      </c>
    </row>
    <row r="622" spans="1:10" x14ac:dyDescent="0.3">
      <c r="A622" s="2">
        <v>621</v>
      </c>
      <c r="B622" s="111">
        <v>42400</v>
      </c>
      <c r="C622" s="9" t="s">
        <v>637</v>
      </c>
      <c r="D622" s="3" t="s">
        <v>897</v>
      </c>
      <c r="E622" s="10" t="s">
        <v>9</v>
      </c>
      <c r="F622" s="11">
        <v>700</v>
      </c>
      <c r="G622" s="12">
        <v>0</v>
      </c>
      <c r="H622" s="12">
        <v>700</v>
      </c>
      <c r="I622" s="12">
        <f t="shared" si="9"/>
        <v>0</v>
      </c>
      <c r="J622" s="13">
        <v>0</v>
      </c>
    </row>
    <row r="623" spans="1:10" x14ac:dyDescent="0.3">
      <c r="A623" s="8">
        <v>622</v>
      </c>
      <c r="B623" s="111">
        <v>42400</v>
      </c>
      <c r="C623" s="9" t="s">
        <v>638</v>
      </c>
      <c r="D623" s="3" t="s">
        <v>897</v>
      </c>
      <c r="E623" s="10" t="s">
        <v>9</v>
      </c>
      <c r="F623" s="11">
        <v>1380</v>
      </c>
      <c r="G623" s="12">
        <v>0</v>
      </c>
      <c r="H623" s="12">
        <v>360</v>
      </c>
      <c r="I623" s="12">
        <f t="shared" si="9"/>
        <v>1020</v>
      </c>
      <c r="J623" s="13">
        <v>7231799.949</v>
      </c>
    </row>
    <row r="624" spans="1:10" x14ac:dyDescent="0.3">
      <c r="A624" s="2">
        <v>623</v>
      </c>
      <c r="B624" s="111">
        <v>42400</v>
      </c>
      <c r="C624" s="14" t="s">
        <v>639</v>
      </c>
      <c r="D624" s="3" t="s">
        <v>897</v>
      </c>
      <c r="E624" s="10" t="s">
        <v>13</v>
      </c>
      <c r="F624" s="11">
        <v>2279</v>
      </c>
      <c r="G624" s="12">
        <v>0</v>
      </c>
      <c r="H624" s="12">
        <v>330</v>
      </c>
      <c r="I624" s="12">
        <f t="shared" si="9"/>
        <v>1949</v>
      </c>
      <c r="J624" s="13">
        <v>146171102</v>
      </c>
    </row>
    <row r="625" spans="1:10" x14ac:dyDescent="0.3">
      <c r="A625" s="8">
        <v>624</v>
      </c>
      <c r="B625" s="111">
        <v>42400</v>
      </c>
      <c r="C625" s="15" t="s">
        <v>640</v>
      </c>
      <c r="D625" s="3" t="s">
        <v>897</v>
      </c>
      <c r="E625" s="10" t="s">
        <v>107</v>
      </c>
      <c r="F625" s="11">
        <v>70</v>
      </c>
      <c r="G625" s="12">
        <v>0</v>
      </c>
      <c r="H625" s="12">
        <v>40</v>
      </c>
      <c r="I625" s="12">
        <f t="shared" si="9"/>
        <v>30</v>
      </c>
      <c r="J625" s="13">
        <v>340290.06</v>
      </c>
    </row>
    <row r="626" spans="1:10" x14ac:dyDescent="0.3">
      <c r="A626" s="2">
        <v>625</v>
      </c>
      <c r="B626" s="111">
        <v>42400</v>
      </c>
      <c r="C626" s="9" t="s">
        <v>641</v>
      </c>
      <c r="D626" s="3" t="s">
        <v>897</v>
      </c>
      <c r="E626" s="10" t="s">
        <v>13</v>
      </c>
      <c r="F626" s="11">
        <v>131</v>
      </c>
      <c r="G626" s="12">
        <v>0</v>
      </c>
      <c r="H626" s="12">
        <v>9</v>
      </c>
      <c r="I626" s="12">
        <f t="shared" si="9"/>
        <v>122</v>
      </c>
      <c r="J626" s="13">
        <v>8885784.6000000015</v>
      </c>
    </row>
    <row r="627" spans="1:10" x14ac:dyDescent="0.3">
      <c r="A627" s="8">
        <v>626</v>
      </c>
      <c r="B627" s="111">
        <v>42400</v>
      </c>
      <c r="C627" s="9" t="s">
        <v>642</v>
      </c>
      <c r="D627" s="3" t="s">
        <v>897</v>
      </c>
      <c r="E627" s="10" t="s">
        <v>9</v>
      </c>
      <c r="F627" s="11">
        <v>0</v>
      </c>
      <c r="G627" s="12">
        <v>120</v>
      </c>
      <c r="H627" s="12">
        <v>120</v>
      </c>
      <c r="I627" s="12">
        <f t="shared" si="9"/>
        <v>0</v>
      </c>
      <c r="J627" s="13">
        <v>0</v>
      </c>
    </row>
    <row r="628" spans="1:10" x14ac:dyDescent="0.3">
      <c r="A628" s="2">
        <v>627</v>
      </c>
      <c r="B628" s="111">
        <v>42400</v>
      </c>
      <c r="C628" s="9" t="s">
        <v>643</v>
      </c>
      <c r="D628" s="3" t="s">
        <v>897</v>
      </c>
      <c r="E628" s="10" t="s">
        <v>13</v>
      </c>
      <c r="F628" s="11">
        <v>0</v>
      </c>
      <c r="G628" s="12">
        <v>300</v>
      </c>
      <c r="H628" s="12">
        <v>80</v>
      </c>
      <c r="I628" s="12">
        <f t="shared" si="9"/>
        <v>220</v>
      </c>
      <c r="J628" s="13">
        <v>26839999.780000001</v>
      </c>
    </row>
    <row r="629" spans="1:10" x14ac:dyDescent="0.3">
      <c r="A629" s="8">
        <v>628</v>
      </c>
      <c r="B629" s="111">
        <v>42400</v>
      </c>
      <c r="C629" s="9" t="s">
        <v>644</v>
      </c>
      <c r="D629" s="3" t="s">
        <v>897</v>
      </c>
      <c r="E629" s="10" t="s">
        <v>9</v>
      </c>
      <c r="F629" s="11">
        <v>300</v>
      </c>
      <c r="G629" s="12">
        <v>0</v>
      </c>
      <c r="H629" s="12">
        <v>270</v>
      </c>
      <c r="I629" s="12">
        <f t="shared" si="9"/>
        <v>30</v>
      </c>
      <c r="J629" s="13">
        <v>40799.879999999997</v>
      </c>
    </row>
    <row r="630" spans="1:10" x14ac:dyDescent="0.3">
      <c r="A630" s="2">
        <v>629</v>
      </c>
      <c r="B630" s="111">
        <v>42400</v>
      </c>
      <c r="C630" s="9" t="s">
        <v>645</v>
      </c>
      <c r="D630" s="3" t="s">
        <v>897</v>
      </c>
      <c r="E630" s="10" t="s">
        <v>83</v>
      </c>
      <c r="F630" s="11">
        <v>2</v>
      </c>
      <c r="G630" s="12">
        <v>0</v>
      </c>
      <c r="H630" s="12">
        <v>0</v>
      </c>
      <c r="I630" s="12">
        <f t="shared" si="9"/>
        <v>2</v>
      </c>
      <c r="J630" s="13">
        <v>265650</v>
      </c>
    </row>
    <row r="631" spans="1:10" x14ac:dyDescent="0.3">
      <c r="A631" s="8">
        <v>630</v>
      </c>
      <c r="B631" s="111">
        <v>42400</v>
      </c>
      <c r="C631" s="9" t="s">
        <v>646</v>
      </c>
      <c r="D631" s="3" t="s">
        <v>897</v>
      </c>
      <c r="E631" s="10" t="s">
        <v>28</v>
      </c>
      <c r="F631" s="11">
        <v>93</v>
      </c>
      <c r="G631" s="12">
        <v>0</v>
      </c>
      <c r="H631" s="12">
        <v>39</v>
      </c>
      <c r="I631" s="12">
        <f t="shared" si="9"/>
        <v>54</v>
      </c>
      <c r="J631" s="13">
        <v>3442527.0000000005</v>
      </c>
    </row>
    <row r="632" spans="1:10" x14ac:dyDescent="0.3">
      <c r="A632" s="2">
        <v>631</v>
      </c>
      <c r="B632" s="111">
        <v>42400</v>
      </c>
      <c r="C632" s="9" t="s">
        <v>647</v>
      </c>
      <c r="D632" s="3" t="s">
        <v>897</v>
      </c>
      <c r="E632" s="10" t="s">
        <v>28</v>
      </c>
      <c r="F632" s="11">
        <v>1580</v>
      </c>
      <c r="G632" s="12">
        <v>0</v>
      </c>
      <c r="H632" s="12">
        <v>480</v>
      </c>
      <c r="I632" s="12">
        <f t="shared" si="9"/>
        <v>1100</v>
      </c>
      <c r="J632" s="13">
        <v>7260000.0000000009</v>
      </c>
    </row>
    <row r="633" spans="1:10" x14ac:dyDescent="0.3">
      <c r="A633" s="8">
        <v>632</v>
      </c>
      <c r="B633" s="111">
        <v>42400</v>
      </c>
      <c r="C633" s="9" t="s">
        <v>648</v>
      </c>
      <c r="D633" s="3" t="s">
        <v>897</v>
      </c>
      <c r="E633" s="10" t="s">
        <v>13</v>
      </c>
      <c r="F633" s="11">
        <v>628</v>
      </c>
      <c r="G633" s="12">
        <v>0</v>
      </c>
      <c r="H633" s="12">
        <v>40</v>
      </c>
      <c r="I633" s="12">
        <f t="shared" si="9"/>
        <v>588</v>
      </c>
      <c r="J633" s="13">
        <v>27047882.400000002</v>
      </c>
    </row>
    <row r="634" spans="1:10" x14ac:dyDescent="0.3">
      <c r="A634" s="2">
        <v>633</v>
      </c>
      <c r="B634" s="111">
        <v>42400</v>
      </c>
      <c r="C634" s="9" t="s">
        <v>649</v>
      </c>
      <c r="D634" s="3" t="s">
        <v>897</v>
      </c>
      <c r="E634" s="10" t="s">
        <v>13</v>
      </c>
      <c r="F634" s="11">
        <v>360</v>
      </c>
      <c r="G634" s="12">
        <v>0</v>
      </c>
      <c r="H634" s="12">
        <v>141</v>
      </c>
      <c r="I634" s="12">
        <f t="shared" si="9"/>
        <v>219</v>
      </c>
      <c r="J634" s="13">
        <v>17081978.100000001</v>
      </c>
    </row>
    <row r="635" spans="1:10" x14ac:dyDescent="0.3">
      <c r="A635" s="8">
        <v>634</v>
      </c>
      <c r="B635" s="111">
        <v>42400</v>
      </c>
      <c r="C635" s="15" t="s">
        <v>650</v>
      </c>
      <c r="D635" s="3" t="s">
        <v>897</v>
      </c>
      <c r="E635" s="10" t="s">
        <v>9</v>
      </c>
      <c r="F635" s="11">
        <v>42800</v>
      </c>
      <c r="G635" s="12">
        <v>0</v>
      </c>
      <c r="H635" s="12">
        <v>9100</v>
      </c>
      <c r="I635" s="12">
        <f t="shared" si="9"/>
        <v>33700</v>
      </c>
      <c r="J635" s="13">
        <v>3595790.0000000005</v>
      </c>
    </row>
    <row r="636" spans="1:10" x14ac:dyDescent="0.3">
      <c r="A636" s="2">
        <v>635</v>
      </c>
      <c r="B636" s="111">
        <v>42400</v>
      </c>
      <c r="C636" s="15" t="s">
        <v>651</v>
      </c>
      <c r="D636" s="3" t="s">
        <v>897</v>
      </c>
      <c r="E636" s="10" t="s">
        <v>9</v>
      </c>
      <c r="F636" s="11">
        <v>6000</v>
      </c>
      <c r="G636" s="12">
        <v>0</v>
      </c>
      <c r="H636" s="12">
        <v>0</v>
      </c>
      <c r="I636" s="12">
        <f t="shared" si="9"/>
        <v>6000</v>
      </c>
      <c r="J636" s="13">
        <v>330000</v>
      </c>
    </row>
    <row r="637" spans="1:10" x14ac:dyDescent="0.3">
      <c r="A637" s="8">
        <v>636</v>
      </c>
      <c r="B637" s="111">
        <v>42400</v>
      </c>
      <c r="C637" s="15" t="s">
        <v>652</v>
      </c>
      <c r="D637" s="3" t="s">
        <v>897</v>
      </c>
      <c r="E637" s="10" t="s">
        <v>9</v>
      </c>
      <c r="F637" s="11">
        <v>1000</v>
      </c>
      <c r="G637" s="12">
        <v>2400</v>
      </c>
      <c r="H637" s="12">
        <v>0</v>
      </c>
      <c r="I637" s="12">
        <f t="shared" si="9"/>
        <v>3400</v>
      </c>
      <c r="J637" s="13">
        <v>67320</v>
      </c>
    </row>
    <row r="638" spans="1:10" x14ac:dyDescent="0.3">
      <c r="A638" s="2">
        <v>637</v>
      </c>
      <c r="B638" s="111">
        <v>42400</v>
      </c>
      <c r="C638" s="15" t="s">
        <v>653</v>
      </c>
      <c r="D638" s="3" t="s">
        <v>897</v>
      </c>
      <c r="E638" s="10" t="s">
        <v>9</v>
      </c>
      <c r="F638" s="11">
        <v>2000</v>
      </c>
      <c r="G638" s="12">
        <v>0</v>
      </c>
      <c r="H638" s="12">
        <v>2000</v>
      </c>
      <c r="I638" s="12">
        <f t="shared" si="9"/>
        <v>0</v>
      </c>
      <c r="J638" s="13">
        <v>0</v>
      </c>
    </row>
    <row r="639" spans="1:10" x14ac:dyDescent="0.3">
      <c r="A639" s="8">
        <v>638</v>
      </c>
      <c r="B639" s="111">
        <v>42400</v>
      </c>
      <c r="C639" s="15" t="s">
        <v>654</v>
      </c>
      <c r="D639" s="3" t="s">
        <v>897</v>
      </c>
      <c r="E639" s="10" t="s">
        <v>9</v>
      </c>
      <c r="F639" s="11">
        <v>10800</v>
      </c>
      <c r="G639" s="12">
        <v>0</v>
      </c>
      <c r="H639" s="12">
        <v>4500</v>
      </c>
      <c r="I639" s="12">
        <f t="shared" si="9"/>
        <v>6300</v>
      </c>
      <c r="J639" s="13">
        <v>595980</v>
      </c>
    </row>
    <row r="640" spans="1:10" x14ac:dyDescent="0.3">
      <c r="A640" s="2">
        <v>639</v>
      </c>
      <c r="B640" s="111">
        <v>42400</v>
      </c>
      <c r="C640" s="15" t="s">
        <v>655</v>
      </c>
      <c r="D640" s="3" t="s">
        <v>897</v>
      </c>
      <c r="E640" s="10" t="s">
        <v>9</v>
      </c>
      <c r="F640" s="11">
        <v>100</v>
      </c>
      <c r="G640" s="12">
        <v>0</v>
      </c>
      <c r="H640" s="12">
        <v>0</v>
      </c>
      <c r="I640" s="12">
        <f t="shared" si="9"/>
        <v>100</v>
      </c>
      <c r="J640" s="13">
        <v>57200.000000000007</v>
      </c>
    </row>
    <row r="641" spans="1:10" x14ac:dyDescent="0.3">
      <c r="A641" s="8">
        <v>640</v>
      </c>
      <c r="B641" s="111">
        <v>42400</v>
      </c>
      <c r="C641" s="15" t="s">
        <v>656</v>
      </c>
      <c r="D641" s="3" t="s">
        <v>897</v>
      </c>
      <c r="E641" s="10" t="s">
        <v>33</v>
      </c>
      <c r="F641" s="11">
        <v>2</v>
      </c>
      <c r="G641" s="12">
        <v>0</v>
      </c>
      <c r="H641" s="12">
        <v>0</v>
      </c>
      <c r="I641" s="12">
        <f t="shared" si="9"/>
        <v>2</v>
      </c>
      <c r="J641" s="13">
        <v>44000</v>
      </c>
    </row>
    <row r="642" spans="1:10" x14ac:dyDescent="0.3">
      <c r="A642" s="2">
        <v>641</v>
      </c>
      <c r="B642" s="111">
        <v>42400</v>
      </c>
      <c r="C642" s="9" t="s">
        <v>657</v>
      </c>
      <c r="D642" s="3" t="s">
        <v>897</v>
      </c>
      <c r="E642" s="10" t="s">
        <v>9</v>
      </c>
      <c r="F642" s="11">
        <v>32</v>
      </c>
      <c r="G642" s="12">
        <v>0</v>
      </c>
      <c r="H642" s="12">
        <v>32</v>
      </c>
      <c r="I642" s="12">
        <f t="shared" ref="I642:I705" si="10">F642+G642-H642</f>
        <v>0</v>
      </c>
      <c r="J642" s="13">
        <v>0</v>
      </c>
    </row>
    <row r="643" spans="1:10" x14ac:dyDescent="0.3">
      <c r="A643" s="8">
        <v>642</v>
      </c>
      <c r="B643" s="111">
        <v>42400</v>
      </c>
      <c r="C643" s="28" t="s">
        <v>658</v>
      </c>
      <c r="D643" s="3" t="s">
        <v>897</v>
      </c>
      <c r="E643" s="23" t="s">
        <v>9</v>
      </c>
      <c r="F643" s="22">
        <v>6480</v>
      </c>
      <c r="G643" s="12">
        <v>0</v>
      </c>
      <c r="H643" s="12">
        <v>4080</v>
      </c>
      <c r="I643" s="12">
        <f t="shared" si="10"/>
        <v>2400</v>
      </c>
      <c r="J643" s="13">
        <v>66000000.000000007</v>
      </c>
    </row>
    <row r="644" spans="1:10" x14ac:dyDescent="0.3">
      <c r="A644" s="2">
        <v>643</v>
      </c>
      <c r="B644" s="111">
        <v>42400</v>
      </c>
      <c r="C644" s="43" t="s">
        <v>659</v>
      </c>
      <c r="D644" s="3" t="s">
        <v>897</v>
      </c>
      <c r="E644" s="18" t="s">
        <v>83</v>
      </c>
      <c r="F644" s="19">
        <v>52</v>
      </c>
      <c r="G644" s="12">
        <v>420</v>
      </c>
      <c r="H644" s="12">
        <v>302</v>
      </c>
      <c r="I644" s="12">
        <f t="shared" si="10"/>
        <v>170</v>
      </c>
      <c r="J644" s="13">
        <v>6800068.0000000009</v>
      </c>
    </row>
    <row r="645" spans="1:10" x14ac:dyDescent="0.3">
      <c r="A645" s="8">
        <v>644</v>
      </c>
      <c r="B645" s="111">
        <v>42400</v>
      </c>
      <c r="C645" s="28" t="s">
        <v>660</v>
      </c>
      <c r="D645" s="3" t="s">
        <v>897</v>
      </c>
      <c r="E645" s="23" t="s">
        <v>28</v>
      </c>
      <c r="F645" s="22">
        <v>39</v>
      </c>
      <c r="G645" s="12">
        <v>0</v>
      </c>
      <c r="H645" s="12">
        <v>7</v>
      </c>
      <c r="I645" s="12">
        <f t="shared" si="10"/>
        <v>32</v>
      </c>
      <c r="J645" s="13">
        <v>4544003.2</v>
      </c>
    </row>
    <row r="646" spans="1:10" x14ac:dyDescent="0.3">
      <c r="A646" s="2">
        <v>645</v>
      </c>
      <c r="B646" s="111">
        <v>42400</v>
      </c>
      <c r="C646" s="16" t="s">
        <v>661</v>
      </c>
      <c r="D646" s="3" t="s">
        <v>897</v>
      </c>
      <c r="E646" s="10" t="s">
        <v>13</v>
      </c>
      <c r="F646" s="11">
        <v>3</v>
      </c>
      <c r="G646" s="12">
        <v>0</v>
      </c>
      <c r="H646" s="12">
        <v>3</v>
      </c>
      <c r="I646" s="12">
        <f t="shared" si="10"/>
        <v>0</v>
      </c>
      <c r="J646" s="13">
        <v>0</v>
      </c>
    </row>
    <row r="647" spans="1:10" x14ac:dyDescent="0.3">
      <c r="A647" s="8">
        <v>646</v>
      </c>
      <c r="B647" s="111">
        <v>42400</v>
      </c>
      <c r="C647" s="16" t="s">
        <v>662</v>
      </c>
      <c r="D647" s="3" t="s">
        <v>897</v>
      </c>
      <c r="E647" s="10" t="s">
        <v>9</v>
      </c>
      <c r="F647" s="11">
        <v>2000</v>
      </c>
      <c r="G647" s="12">
        <v>0</v>
      </c>
      <c r="H647" s="12">
        <v>600</v>
      </c>
      <c r="I647" s="12">
        <f t="shared" si="10"/>
        <v>1400</v>
      </c>
      <c r="J647" s="13">
        <v>664340.60000000009</v>
      </c>
    </row>
    <row r="648" spans="1:10" x14ac:dyDescent="0.3">
      <c r="A648" s="2">
        <v>647</v>
      </c>
      <c r="B648" s="111">
        <v>42400</v>
      </c>
      <c r="C648" s="16" t="s">
        <v>663</v>
      </c>
      <c r="D648" s="3" t="s">
        <v>897</v>
      </c>
      <c r="E648" s="10" t="s">
        <v>33</v>
      </c>
      <c r="F648" s="11">
        <v>0</v>
      </c>
      <c r="G648" s="12">
        <v>0</v>
      </c>
      <c r="H648" s="12">
        <v>0</v>
      </c>
      <c r="I648" s="12">
        <f t="shared" si="10"/>
        <v>0</v>
      </c>
      <c r="J648" s="13">
        <v>0</v>
      </c>
    </row>
    <row r="649" spans="1:10" x14ac:dyDescent="0.3">
      <c r="A649" s="8">
        <v>648</v>
      </c>
      <c r="B649" s="111">
        <v>42400</v>
      </c>
      <c r="C649" s="27" t="s">
        <v>664</v>
      </c>
      <c r="D649" s="3" t="s">
        <v>897</v>
      </c>
      <c r="E649" s="10" t="s">
        <v>9</v>
      </c>
      <c r="F649" s="11">
        <v>50</v>
      </c>
      <c r="G649" s="12">
        <v>0</v>
      </c>
      <c r="H649" s="12">
        <v>0</v>
      </c>
      <c r="I649" s="12">
        <f t="shared" si="10"/>
        <v>50</v>
      </c>
      <c r="J649" s="13">
        <v>359975</v>
      </c>
    </row>
    <row r="650" spans="1:10" x14ac:dyDescent="0.3">
      <c r="A650" s="2">
        <v>649</v>
      </c>
      <c r="B650" s="111">
        <v>42400</v>
      </c>
      <c r="C650" s="9" t="s">
        <v>665</v>
      </c>
      <c r="D650" s="3" t="s">
        <v>897</v>
      </c>
      <c r="E650" s="10" t="s">
        <v>13</v>
      </c>
      <c r="F650" s="11">
        <v>33</v>
      </c>
      <c r="G650" s="12">
        <v>10</v>
      </c>
      <c r="H650" s="12">
        <v>26</v>
      </c>
      <c r="I650" s="12">
        <f t="shared" si="10"/>
        <v>17</v>
      </c>
      <c r="J650" s="13">
        <v>39099998.300000004</v>
      </c>
    </row>
    <row r="651" spans="1:10" x14ac:dyDescent="0.3">
      <c r="A651" s="8">
        <v>650</v>
      </c>
      <c r="B651" s="111">
        <v>42400</v>
      </c>
      <c r="C651" s="9" t="s">
        <v>666</v>
      </c>
      <c r="D651" s="3" t="s">
        <v>897</v>
      </c>
      <c r="E651" s="10" t="s">
        <v>13</v>
      </c>
      <c r="F651" s="11">
        <v>63</v>
      </c>
      <c r="G651" s="12">
        <v>30</v>
      </c>
      <c r="H651" s="12">
        <v>45</v>
      </c>
      <c r="I651" s="12">
        <f t="shared" si="10"/>
        <v>48</v>
      </c>
      <c r="J651" s="13">
        <v>40319980.800000004</v>
      </c>
    </row>
    <row r="652" spans="1:10" x14ac:dyDescent="0.3">
      <c r="A652" s="2">
        <v>651</v>
      </c>
      <c r="B652" s="111">
        <v>42400</v>
      </c>
      <c r="C652" s="44" t="s">
        <v>667</v>
      </c>
      <c r="D652" s="3" t="s">
        <v>897</v>
      </c>
      <c r="E652" s="45" t="s">
        <v>13</v>
      </c>
      <c r="F652" s="46">
        <v>154</v>
      </c>
      <c r="G652" s="47">
        <v>0</v>
      </c>
      <c r="H652" s="47">
        <v>89</v>
      </c>
      <c r="I652" s="47">
        <f t="shared" si="10"/>
        <v>65</v>
      </c>
      <c r="J652" s="48">
        <v>58500013.000000007</v>
      </c>
    </row>
    <row r="653" spans="1:10" x14ac:dyDescent="0.3">
      <c r="A653" s="8">
        <v>652</v>
      </c>
      <c r="B653" s="111">
        <v>42400</v>
      </c>
      <c r="C653" s="63" t="s">
        <v>737</v>
      </c>
      <c r="D653" s="63" t="s">
        <v>736</v>
      </c>
      <c r="E653" s="64" t="s">
        <v>13</v>
      </c>
      <c r="F653" s="65">
        <v>76</v>
      </c>
      <c r="G653" s="66">
        <v>0</v>
      </c>
      <c r="H653" s="66">
        <v>0</v>
      </c>
      <c r="I653" s="65">
        <v>76</v>
      </c>
      <c r="J653" s="53">
        <v>62700000.000000007</v>
      </c>
    </row>
    <row r="654" spans="1:10" x14ac:dyDescent="0.3">
      <c r="A654" s="2">
        <v>653</v>
      </c>
      <c r="B654" s="111">
        <v>42400</v>
      </c>
      <c r="C654" s="21" t="s">
        <v>738</v>
      </c>
      <c r="D654" s="63" t="s">
        <v>736</v>
      </c>
      <c r="E654" s="67" t="s">
        <v>28</v>
      </c>
      <c r="F654" s="68">
        <v>6</v>
      </c>
      <c r="G654" s="69">
        <v>0</v>
      </c>
      <c r="H654" s="69">
        <v>0</v>
      </c>
      <c r="I654" s="68">
        <v>6</v>
      </c>
      <c r="J654" s="57">
        <v>7210500.0000000009</v>
      </c>
    </row>
    <row r="655" spans="1:10" x14ac:dyDescent="0.3">
      <c r="A655" s="8">
        <v>654</v>
      </c>
      <c r="B655" s="111">
        <v>42400</v>
      </c>
      <c r="C655" s="21" t="s">
        <v>739</v>
      </c>
      <c r="D655" s="63" t="s">
        <v>736</v>
      </c>
      <c r="E655" s="67" t="s">
        <v>28</v>
      </c>
      <c r="F655" s="68">
        <v>0</v>
      </c>
      <c r="G655" s="69"/>
      <c r="H655" s="69"/>
      <c r="I655" s="68">
        <v>0</v>
      </c>
      <c r="J655" s="57">
        <v>0</v>
      </c>
    </row>
    <row r="656" spans="1:10" x14ac:dyDescent="0.3">
      <c r="A656" s="2">
        <v>655</v>
      </c>
      <c r="B656" s="111">
        <v>42400</v>
      </c>
      <c r="C656" s="21" t="s">
        <v>740</v>
      </c>
      <c r="D656" s="63" t="s">
        <v>736</v>
      </c>
      <c r="E656" s="67" t="s">
        <v>28</v>
      </c>
      <c r="F656" s="68">
        <v>0</v>
      </c>
      <c r="G656" s="69"/>
      <c r="H656" s="69"/>
      <c r="I656" s="68">
        <v>0</v>
      </c>
      <c r="J656" s="57">
        <v>0</v>
      </c>
    </row>
    <row r="657" spans="1:10" x14ac:dyDescent="0.3">
      <c r="A657" s="8">
        <v>656</v>
      </c>
      <c r="B657" s="111">
        <v>42400</v>
      </c>
      <c r="C657" s="21" t="s">
        <v>741</v>
      </c>
      <c r="D657" s="63" t="s">
        <v>736</v>
      </c>
      <c r="E657" s="67" t="s">
        <v>28</v>
      </c>
      <c r="F657" s="68">
        <v>0</v>
      </c>
      <c r="G657" s="69"/>
      <c r="H657" s="69"/>
      <c r="I657" s="68">
        <v>0</v>
      </c>
      <c r="J657" s="57">
        <v>0</v>
      </c>
    </row>
    <row r="658" spans="1:10" x14ac:dyDescent="0.3">
      <c r="A658" s="2">
        <v>657</v>
      </c>
      <c r="B658" s="111">
        <v>42400</v>
      </c>
      <c r="C658" s="21" t="s">
        <v>742</v>
      </c>
      <c r="D658" s="63" t="s">
        <v>736</v>
      </c>
      <c r="E658" s="67" t="s">
        <v>13</v>
      </c>
      <c r="F658" s="68">
        <v>0</v>
      </c>
      <c r="G658" s="69"/>
      <c r="H658" s="69"/>
      <c r="I658" s="68">
        <v>0</v>
      </c>
      <c r="J658" s="57">
        <v>0</v>
      </c>
    </row>
    <row r="659" spans="1:10" x14ac:dyDescent="0.3">
      <c r="A659" s="8">
        <v>658</v>
      </c>
      <c r="B659" s="111">
        <v>42400</v>
      </c>
      <c r="C659" s="21" t="s">
        <v>743</v>
      </c>
      <c r="D659" s="63" t="s">
        <v>736</v>
      </c>
      <c r="E659" s="67" t="s">
        <v>28</v>
      </c>
      <c r="F659" s="68">
        <v>12</v>
      </c>
      <c r="G659" s="69">
        <v>0</v>
      </c>
      <c r="H659" s="69">
        <v>2</v>
      </c>
      <c r="I659" s="68">
        <v>10</v>
      </c>
      <c r="J659" s="57">
        <v>22275000</v>
      </c>
    </row>
    <row r="660" spans="1:10" x14ac:dyDescent="0.3">
      <c r="A660" s="2">
        <v>659</v>
      </c>
      <c r="B660" s="111">
        <v>42400</v>
      </c>
      <c r="C660" s="21" t="s">
        <v>744</v>
      </c>
      <c r="D660" s="63" t="s">
        <v>736</v>
      </c>
      <c r="E660" s="67" t="s">
        <v>28</v>
      </c>
      <c r="F660" s="68">
        <v>0</v>
      </c>
      <c r="G660" s="69"/>
      <c r="H660" s="69"/>
      <c r="I660" s="68">
        <v>0</v>
      </c>
      <c r="J660" s="57">
        <v>0</v>
      </c>
    </row>
    <row r="661" spans="1:10" x14ac:dyDescent="0.3">
      <c r="A661" s="8">
        <v>660</v>
      </c>
      <c r="B661" s="111">
        <v>42400</v>
      </c>
      <c r="C661" s="21" t="s">
        <v>745</v>
      </c>
      <c r="D661" s="63" t="s">
        <v>736</v>
      </c>
      <c r="E661" s="70" t="s">
        <v>28</v>
      </c>
      <c r="F661" s="68">
        <v>132</v>
      </c>
      <c r="G661" s="69">
        <v>60</v>
      </c>
      <c r="H661" s="69">
        <v>154</v>
      </c>
      <c r="I661" s="68">
        <v>38</v>
      </c>
      <c r="J661" s="57">
        <v>50160000.000000007</v>
      </c>
    </row>
    <row r="662" spans="1:10" x14ac:dyDescent="0.3">
      <c r="A662" s="2">
        <v>661</v>
      </c>
      <c r="B662" s="111">
        <v>42400</v>
      </c>
      <c r="C662" s="21" t="s">
        <v>746</v>
      </c>
      <c r="D662" s="63" t="s">
        <v>736</v>
      </c>
      <c r="E662" s="67" t="s">
        <v>28</v>
      </c>
      <c r="F662" s="68">
        <v>0</v>
      </c>
      <c r="G662" s="69"/>
      <c r="H662" s="69"/>
      <c r="I662" s="68">
        <v>0</v>
      </c>
      <c r="J662" s="57">
        <v>0</v>
      </c>
    </row>
    <row r="663" spans="1:10" x14ac:dyDescent="0.3">
      <c r="A663" s="8">
        <v>662</v>
      </c>
      <c r="B663" s="111">
        <v>42400</v>
      </c>
      <c r="C663" s="21" t="s">
        <v>747</v>
      </c>
      <c r="D663" s="63" t="s">
        <v>736</v>
      </c>
      <c r="E663" s="70" t="s">
        <v>13</v>
      </c>
      <c r="F663" s="68">
        <v>455</v>
      </c>
      <c r="G663" s="69">
        <v>0</v>
      </c>
      <c r="H663" s="69">
        <v>135</v>
      </c>
      <c r="I663" s="68">
        <v>320</v>
      </c>
      <c r="J663" s="57">
        <v>86400160</v>
      </c>
    </row>
    <row r="664" spans="1:10" x14ac:dyDescent="0.3">
      <c r="A664" s="2">
        <v>663</v>
      </c>
      <c r="B664" s="111">
        <v>42400</v>
      </c>
      <c r="C664" s="16" t="s">
        <v>687</v>
      </c>
      <c r="D664" s="49" t="s">
        <v>898</v>
      </c>
      <c r="E664" s="54" t="s">
        <v>9</v>
      </c>
      <c r="F664" s="55">
        <v>0</v>
      </c>
      <c r="G664" s="56"/>
      <c r="H664" s="56"/>
      <c r="I664" s="55">
        <v>0</v>
      </c>
      <c r="J664" s="57">
        <v>0</v>
      </c>
    </row>
    <row r="665" spans="1:10" x14ac:dyDescent="0.3">
      <c r="A665" s="8">
        <v>664</v>
      </c>
      <c r="B665" s="111">
        <v>42400</v>
      </c>
      <c r="C665" s="16" t="s">
        <v>688</v>
      </c>
      <c r="D665" s="49" t="s">
        <v>898</v>
      </c>
      <c r="E665" s="54" t="s">
        <v>9</v>
      </c>
      <c r="F665" s="55">
        <v>0</v>
      </c>
      <c r="G665" s="56"/>
      <c r="H665" s="56"/>
      <c r="I665" s="55">
        <v>0</v>
      </c>
      <c r="J665" s="57">
        <v>0</v>
      </c>
    </row>
    <row r="666" spans="1:10" x14ac:dyDescent="0.3">
      <c r="A666" s="2">
        <v>665</v>
      </c>
      <c r="B666" s="111">
        <v>42400</v>
      </c>
      <c r="C666" s="16" t="s">
        <v>689</v>
      </c>
      <c r="D666" s="49" t="s">
        <v>898</v>
      </c>
      <c r="E666" s="54" t="s">
        <v>9</v>
      </c>
      <c r="F666" s="55">
        <v>2540</v>
      </c>
      <c r="G666" s="56">
        <v>0</v>
      </c>
      <c r="H666" s="56">
        <v>990</v>
      </c>
      <c r="I666" s="55">
        <v>1550</v>
      </c>
      <c r="J666" s="57">
        <v>1023000.0000000001</v>
      </c>
    </row>
    <row r="667" spans="1:10" x14ac:dyDescent="0.3">
      <c r="A667" s="8">
        <v>666</v>
      </c>
      <c r="B667" s="111">
        <v>42400</v>
      </c>
      <c r="C667" s="16" t="s">
        <v>690</v>
      </c>
      <c r="D667" s="49" t="s">
        <v>898</v>
      </c>
      <c r="E667" s="54" t="s">
        <v>9</v>
      </c>
      <c r="F667" s="55">
        <v>5450</v>
      </c>
      <c r="G667" s="56">
        <v>0</v>
      </c>
      <c r="H667" s="56">
        <v>1500</v>
      </c>
      <c r="I667" s="55">
        <v>3950</v>
      </c>
      <c r="J667" s="57">
        <v>2911150.0000000005</v>
      </c>
    </row>
    <row r="668" spans="1:10" x14ac:dyDescent="0.3">
      <c r="A668" s="2">
        <v>667</v>
      </c>
      <c r="B668" s="111">
        <v>42400</v>
      </c>
      <c r="C668" s="16" t="s">
        <v>691</v>
      </c>
      <c r="D668" s="49" t="s">
        <v>898</v>
      </c>
      <c r="E668" s="54" t="s">
        <v>9</v>
      </c>
      <c r="F668" s="55">
        <v>0</v>
      </c>
      <c r="G668" s="56"/>
      <c r="H668" s="56"/>
      <c r="I668" s="55">
        <v>0</v>
      </c>
      <c r="J668" s="57">
        <v>0</v>
      </c>
    </row>
    <row r="669" spans="1:10" x14ac:dyDescent="0.3">
      <c r="A669" s="8">
        <v>668</v>
      </c>
      <c r="B669" s="111">
        <v>42400</v>
      </c>
      <c r="C669" s="16" t="s">
        <v>692</v>
      </c>
      <c r="D669" s="49" t="s">
        <v>898</v>
      </c>
      <c r="E669" s="54" t="s">
        <v>9</v>
      </c>
      <c r="F669" s="55">
        <v>0</v>
      </c>
      <c r="G669" s="56"/>
      <c r="H669" s="56"/>
      <c r="I669" s="55">
        <v>0</v>
      </c>
      <c r="J669" s="57">
        <v>0</v>
      </c>
    </row>
    <row r="670" spans="1:10" x14ac:dyDescent="0.3">
      <c r="A670" s="2">
        <v>669</v>
      </c>
      <c r="B670" s="111">
        <v>42400</v>
      </c>
      <c r="C670" s="16" t="s">
        <v>693</v>
      </c>
      <c r="D670" s="49" t="s">
        <v>898</v>
      </c>
      <c r="E670" s="54" t="s">
        <v>9</v>
      </c>
      <c r="F670" s="55">
        <v>0</v>
      </c>
      <c r="G670" s="56"/>
      <c r="H670" s="56"/>
      <c r="I670" s="55">
        <v>0</v>
      </c>
      <c r="J670" s="57">
        <v>0</v>
      </c>
    </row>
    <row r="671" spans="1:10" x14ac:dyDescent="0.3">
      <c r="A671" s="8">
        <v>670</v>
      </c>
      <c r="B671" s="111">
        <v>42400</v>
      </c>
      <c r="C671" s="58" t="s">
        <v>694</v>
      </c>
      <c r="D671" s="49" t="s">
        <v>898</v>
      </c>
      <c r="E671" s="59" t="s">
        <v>9</v>
      </c>
      <c r="F671" s="60">
        <v>0</v>
      </c>
      <c r="G671" s="61"/>
      <c r="H671" s="61"/>
      <c r="I671" s="60">
        <v>0</v>
      </c>
      <c r="J671" s="62">
        <v>0</v>
      </c>
    </row>
    <row r="672" spans="1:10" x14ac:dyDescent="0.3">
      <c r="A672" s="2">
        <v>671</v>
      </c>
      <c r="B672" s="111">
        <v>42400</v>
      </c>
      <c r="C672" s="49" t="s">
        <v>695</v>
      </c>
      <c r="D672" s="49" t="s">
        <v>898</v>
      </c>
      <c r="E672" s="50" t="s">
        <v>9</v>
      </c>
      <c r="F672" s="51">
        <v>2310</v>
      </c>
      <c r="G672" s="52">
        <v>0</v>
      </c>
      <c r="H672" s="52">
        <v>410</v>
      </c>
      <c r="I672" s="51">
        <v>1900</v>
      </c>
      <c r="J672" s="53">
        <v>6992000</v>
      </c>
    </row>
    <row r="673" spans="1:10" x14ac:dyDescent="0.3">
      <c r="A673" s="8">
        <v>672</v>
      </c>
      <c r="B673" s="111">
        <v>42400</v>
      </c>
      <c r="C673" s="16" t="s">
        <v>696</v>
      </c>
      <c r="D673" s="49" t="s">
        <v>898</v>
      </c>
      <c r="E673" s="54" t="s">
        <v>9</v>
      </c>
      <c r="F673" s="55">
        <v>0</v>
      </c>
      <c r="G673" s="56"/>
      <c r="H673" s="56"/>
      <c r="I673" s="55">
        <v>0</v>
      </c>
      <c r="J673" s="57">
        <v>0</v>
      </c>
    </row>
    <row r="674" spans="1:10" x14ac:dyDescent="0.3">
      <c r="A674" s="2">
        <v>673</v>
      </c>
      <c r="B674" s="111">
        <v>42400</v>
      </c>
      <c r="C674" s="16" t="s">
        <v>697</v>
      </c>
      <c r="D674" s="49" t="s">
        <v>898</v>
      </c>
      <c r="E674" s="54" t="s">
        <v>9</v>
      </c>
      <c r="F674" s="55">
        <v>850</v>
      </c>
      <c r="G674" s="56">
        <v>0</v>
      </c>
      <c r="H674" s="56">
        <v>600</v>
      </c>
      <c r="I674" s="55">
        <v>250</v>
      </c>
      <c r="J674" s="57">
        <v>194500.00000000003</v>
      </c>
    </row>
    <row r="675" spans="1:10" x14ac:dyDescent="0.3">
      <c r="A675" s="8">
        <v>674</v>
      </c>
      <c r="B675" s="111">
        <v>42400</v>
      </c>
      <c r="C675" s="16" t="s">
        <v>698</v>
      </c>
      <c r="D675" s="49" t="s">
        <v>898</v>
      </c>
      <c r="E675" s="54" t="s">
        <v>9</v>
      </c>
      <c r="F675" s="55">
        <v>0</v>
      </c>
      <c r="G675" s="56"/>
      <c r="H675" s="56"/>
      <c r="I675" s="55">
        <v>0</v>
      </c>
      <c r="J675" s="57">
        <v>0</v>
      </c>
    </row>
    <row r="676" spans="1:10" x14ac:dyDescent="0.3">
      <c r="A676" s="2">
        <v>675</v>
      </c>
      <c r="B676" s="111">
        <v>42400</v>
      </c>
      <c r="C676" s="16" t="s">
        <v>699</v>
      </c>
      <c r="D676" s="49" t="s">
        <v>898</v>
      </c>
      <c r="E676" s="54" t="s">
        <v>9</v>
      </c>
      <c r="F676" s="55">
        <v>0</v>
      </c>
      <c r="G676" s="56"/>
      <c r="H676" s="56"/>
      <c r="I676" s="55">
        <v>0</v>
      </c>
      <c r="J676" s="57">
        <v>0</v>
      </c>
    </row>
    <row r="677" spans="1:10" x14ac:dyDescent="0.3">
      <c r="A677" s="8">
        <v>676</v>
      </c>
      <c r="B677" s="111">
        <v>42400</v>
      </c>
      <c r="C677" s="16" t="s">
        <v>700</v>
      </c>
      <c r="D677" s="49" t="s">
        <v>898</v>
      </c>
      <c r="E677" s="54" t="s">
        <v>13</v>
      </c>
      <c r="F677" s="55">
        <v>1614</v>
      </c>
      <c r="G677" s="56">
        <v>1500</v>
      </c>
      <c r="H677" s="56">
        <v>720</v>
      </c>
      <c r="I677" s="55">
        <v>2394</v>
      </c>
      <c r="J677" s="57">
        <v>5147100</v>
      </c>
    </row>
    <row r="678" spans="1:10" x14ac:dyDescent="0.3">
      <c r="A678" s="2">
        <v>677</v>
      </c>
      <c r="B678" s="111">
        <v>42400</v>
      </c>
      <c r="C678" s="16" t="s">
        <v>701</v>
      </c>
      <c r="D678" s="49" t="s">
        <v>898</v>
      </c>
      <c r="E678" s="54" t="s">
        <v>9</v>
      </c>
      <c r="F678" s="55">
        <v>10000</v>
      </c>
      <c r="G678" s="56">
        <v>0</v>
      </c>
      <c r="H678" s="56">
        <v>800</v>
      </c>
      <c r="I678" s="55">
        <v>9200</v>
      </c>
      <c r="J678" s="57">
        <v>354200</v>
      </c>
    </row>
    <row r="679" spans="1:10" x14ac:dyDescent="0.3">
      <c r="A679" s="8">
        <v>678</v>
      </c>
      <c r="B679" s="111">
        <v>42400</v>
      </c>
      <c r="C679" s="16" t="s">
        <v>702</v>
      </c>
      <c r="D679" s="49" t="s">
        <v>898</v>
      </c>
      <c r="E679" s="54" t="s">
        <v>13</v>
      </c>
      <c r="F679" s="55">
        <v>0</v>
      </c>
      <c r="G679" s="56"/>
      <c r="H679" s="56"/>
      <c r="I679" s="55">
        <v>0</v>
      </c>
      <c r="J679" s="57">
        <v>0</v>
      </c>
    </row>
    <row r="680" spans="1:10" x14ac:dyDescent="0.3">
      <c r="A680" s="2">
        <v>679</v>
      </c>
      <c r="B680" s="111">
        <v>42400</v>
      </c>
      <c r="C680" s="16" t="s">
        <v>703</v>
      </c>
      <c r="D680" s="49" t="s">
        <v>898</v>
      </c>
      <c r="E680" s="54" t="s">
        <v>13</v>
      </c>
      <c r="F680" s="55">
        <v>154</v>
      </c>
      <c r="G680" s="56">
        <v>0</v>
      </c>
      <c r="H680" s="56">
        <v>154</v>
      </c>
      <c r="I680" s="55">
        <v>0</v>
      </c>
      <c r="J680" s="57">
        <v>0</v>
      </c>
    </row>
    <row r="681" spans="1:10" x14ac:dyDescent="0.3">
      <c r="A681" s="8">
        <v>680</v>
      </c>
      <c r="B681" s="111">
        <v>42400</v>
      </c>
      <c r="C681" s="16" t="s">
        <v>704</v>
      </c>
      <c r="D681" s="49" t="s">
        <v>898</v>
      </c>
      <c r="E681" s="54" t="s">
        <v>9</v>
      </c>
      <c r="F681" s="55">
        <v>0</v>
      </c>
      <c r="G681" s="56"/>
      <c r="H681" s="56"/>
      <c r="I681" s="55">
        <v>0</v>
      </c>
      <c r="J681" s="57">
        <v>0</v>
      </c>
    </row>
    <row r="682" spans="1:10" x14ac:dyDescent="0.3">
      <c r="A682" s="2">
        <v>681</v>
      </c>
      <c r="B682" s="111">
        <v>42400</v>
      </c>
      <c r="C682" s="16" t="s">
        <v>705</v>
      </c>
      <c r="D682" s="49" t="s">
        <v>898</v>
      </c>
      <c r="E682" s="54" t="s">
        <v>13</v>
      </c>
      <c r="F682" s="55">
        <v>0</v>
      </c>
      <c r="G682" s="56"/>
      <c r="H682" s="56"/>
      <c r="I682" s="55">
        <v>0</v>
      </c>
      <c r="J682" s="57">
        <v>0</v>
      </c>
    </row>
    <row r="683" spans="1:10" x14ac:dyDescent="0.3">
      <c r="A683" s="8">
        <v>682</v>
      </c>
      <c r="B683" s="111">
        <v>42400</v>
      </c>
      <c r="C683" s="16" t="s">
        <v>706</v>
      </c>
      <c r="D683" s="49" t="s">
        <v>898</v>
      </c>
      <c r="E683" s="54" t="s">
        <v>9</v>
      </c>
      <c r="F683" s="55">
        <v>0</v>
      </c>
      <c r="G683" s="56"/>
      <c r="H683" s="56"/>
      <c r="I683" s="55">
        <v>0</v>
      </c>
      <c r="J683" s="57">
        <v>0</v>
      </c>
    </row>
    <row r="684" spans="1:10" x14ac:dyDescent="0.3">
      <c r="A684" s="2">
        <v>683</v>
      </c>
      <c r="B684" s="111">
        <v>42400</v>
      </c>
      <c r="C684" s="16" t="s">
        <v>707</v>
      </c>
      <c r="D684" s="49" t="s">
        <v>898</v>
      </c>
      <c r="E684" s="54" t="s">
        <v>9</v>
      </c>
      <c r="F684" s="55">
        <v>600</v>
      </c>
      <c r="G684" s="56">
        <v>2000</v>
      </c>
      <c r="H684" s="56">
        <v>1100</v>
      </c>
      <c r="I684" s="55">
        <v>1500</v>
      </c>
      <c r="J684" s="57">
        <v>1567500.0000000002</v>
      </c>
    </row>
    <row r="685" spans="1:10" x14ac:dyDescent="0.3">
      <c r="A685" s="8">
        <v>684</v>
      </c>
      <c r="B685" s="111">
        <v>42400</v>
      </c>
      <c r="C685" s="16" t="s">
        <v>708</v>
      </c>
      <c r="D685" s="49" t="s">
        <v>898</v>
      </c>
      <c r="E685" s="54" t="s">
        <v>9</v>
      </c>
      <c r="F685" s="55">
        <v>150</v>
      </c>
      <c r="G685" s="56">
        <v>200</v>
      </c>
      <c r="H685" s="56">
        <v>130</v>
      </c>
      <c r="I685" s="55">
        <v>220</v>
      </c>
      <c r="J685" s="57">
        <v>295019.78000000003</v>
      </c>
    </row>
    <row r="686" spans="1:10" x14ac:dyDescent="0.3">
      <c r="A686" s="2">
        <v>685</v>
      </c>
      <c r="B686" s="111">
        <v>42400</v>
      </c>
      <c r="C686" s="16" t="s">
        <v>709</v>
      </c>
      <c r="D686" s="49" t="s">
        <v>898</v>
      </c>
      <c r="E686" s="54" t="s">
        <v>13</v>
      </c>
      <c r="F686" s="55">
        <v>490</v>
      </c>
      <c r="G686" s="56">
        <v>0</v>
      </c>
      <c r="H686" s="56">
        <v>490</v>
      </c>
      <c r="I686" s="55">
        <v>0</v>
      </c>
      <c r="J686" s="57">
        <v>0</v>
      </c>
    </row>
    <row r="687" spans="1:10" x14ac:dyDescent="0.3">
      <c r="A687" s="8">
        <v>686</v>
      </c>
      <c r="B687" s="111">
        <v>42400</v>
      </c>
      <c r="C687" s="16" t="s">
        <v>710</v>
      </c>
      <c r="D687" s="49" t="s">
        <v>898</v>
      </c>
      <c r="E687" s="54" t="s">
        <v>13</v>
      </c>
      <c r="F687" s="55">
        <v>590</v>
      </c>
      <c r="G687" s="56">
        <v>240</v>
      </c>
      <c r="H687" s="56">
        <v>580</v>
      </c>
      <c r="I687" s="55">
        <v>250</v>
      </c>
      <c r="J687" s="57">
        <v>3265625.0000000005</v>
      </c>
    </row>
    <row r="688" spans="1:10" x14ac:dyDescent="0.3">
      <c r="A688" s="2">
        <v>687</v>
      </c>
      <c r="B688" s="111">
        <v>42400</v>
      </c>
      <c r="C688" s="16" t="s">
        <v>711</v>
      </c>
      <c r="D688" s="49" t="s">
        <v>898</v>
      </c>
      <c r="E688" s="54" t="s">
        <v>13</v>
      </c>
      <c r="F688" s="55">
        <v>0</v>
      </c>
      <c r="G688" s="56">
        <v>300</v>
      </c>
      <c r="H688" s="56">
        <v>90</v>
      </c>
      <c r="I688" s="55">
        <v>210</v>
      </c>
      <c r="J688" s="57">
        <v>327558</v>
      </c>
    </row>
    <row r="689" spans="1:10" x14ac:dyDescent="0.3">
      <c r="A689" s="8">
        <v>688</v>
      </c>
      <c r="B689" s="111">
        <v>42400</v>
      </c>
      <c r="C689" s="16" t="s">
        <v>712</v>
      </c>
      <c r="D689" s="49" t="s">
        <v>898</v>
      </c>
      <c r="E689" s="54" t="s">
        <v>9</v>
      </c>
      <c r="F689" s="55">
        <v>14020</v>
      </c>
      <c r="G689" s="56">
        <v>0</v>
      </c>
      <c r="H689" s="56">
        <v>3500</v>
      </c>
      <c r="I689" s="55">
        <v>10520</v>
      </c>
      <c r="J689" s="57">
        <v>6206800.0000000009</v>
      </c>
    </row>
    <row r="690" spans="1:10" x14ac:dyDescent="0.3">
      <c r="A690" s="2">
        <v>689</v>
      </c>
      <c r="B690" s="111">
        <v>42400</v>
      </c>
      <c r="C690" s="16" t="s">
        <v>713</v>
      </c>
      <c r="D690" s="49" t="s">
        <v>898</v>
      </c>
      <c r="E690" s="54" t="s">
        <v>13</v>
      </c>
      <c r="F690" s="55">
        <v>0</v>
      </c>
      <c r="G690" s="56"/>
      <c r="H690" s="56"/>
      <c r="I690" s="55">
        <v>0</v>
      </c>
      <c r="J690" s="57">
        <v>0</v>
      </c>
    </row>
    <row r="691" spans="1:10" x14ac:dyDescent="0.3">
      <c r="A691" s="8">
        <v>690</v>
      </c>
      <c r="B691" s="111">
        <v>42400</v>
      </c>
      <c r="C691" s="16" t="s">
        <v>714</v>
      </c>
      <c r="D691" s="49" t="s">
        <v>898</v>
      </c>
      <c r="E691" s="54" t="s">
        <v>9</v>
      </c>
      <c r="F691" s="55">
        <v>0</v>
      </c>
      <c r="G691" s="56"/>
      <c r="H691" s="56"/>
      <c r="I691" s="55">
        <v>0</v>
      </c>
      <c r="J691" s="57">
        <v>0</v>
      </c>
    </row>
    <row r="692" spans="1:10" x14ac:dyDescent="0.3">
      <c r="A692" s="2">
        <v>691</v>
      </c>
      <c r="B692" s="111">
        <v>42400</v>
      </c>
      <c r="C692" s="16" t="s">
        <v>715</v>
      </c>
      <c r="D692" s="49" t="s">
        <v>898</v>
      </c>
      <c r="E692" s="54" t="s">
        <v>9</v>
      </c>
      <c r="F692" s="55">
        <v>0</v>
      </c>
      <c r="G692" s="56"/>
      <c r="H692" s="56"/>
      <c r="I692" s="55">
        <v>0</v>
      </c>
      <c r="J692" s="57">
        <v>0</v>
      </c>
    </row>
    <row r="693" spans="1:10" x14ac:dyDescent="0.3">
      <c r="A693" s="8">
        <v>692</v>
      </c>
      <c r="B693" s="111">
        <v>42400</v>
      </c>
      <c r="C693" s="16" t="s">
        <v>716</v>
      </c>
      <c r="D693" s="49" t="s">
        <v>898</v>
      </c>
      <c r="E693" s="54" t="s">
        <v>9</v>
      </c>
      <c r="F693" s="55">
        <v>600</v>
      </c>
      <c r="G693" s="56">
        <v>0</v>
      </c>
      <c r="H693" s="56">
        <v>20</v>
      </c>
      <c r="I693" s="55">
        <v>580</v>
      </c>
      <c r="J693" s="57">
        <v>2934800.0000000005</v>
      </c>
    </row>
    <row r="694" spans="1:10" x14ac:dyDescent="0.3">
      <c r="A694" s="2">
        <v>693</v>
      </c>
      <c r="B694" s="111">
        <v>42400</v>
      </c>
      <c r="C694" s="16" t="s">
        <v>717</v>
      </c>
      <c r="D694" s="49" t="s">
        <v>898</v>
      </c>
      <c r="E694" s="54" t="s">
        <v>9</v>
      </c>
      <c r="F694" s="55">
        <v>0</v>
      </c>
      <c r="G694" s="56"/>
      <c r="H694" s="56"/>
      <c r="I694" s="55">
        <v>0</v>
      </c>
      <c r="J694" s="57">
        <v>0</v>
      </c>
    </row>
    <row r="695" spans="1:10" x14ac:dyDescent="0.3">
      <c r="A695" s="8">
        <v>694</v>
      </c>
      <c r="B695" s="111">
        <v>42400</v>
      </c>
      <c r="C695" s="16" t="s">
        <v>718</v>
      </c>
      <c r="D695" s="49" t="s">
        <v>898</v>
      </c>
      <c r="E695" s="54" t="s">
        <v>9</v>
      </c>
      <c r="F695" s="55">
        <v>0</v>
      </c>
      <c r="G695" s="56"/>
      <c r="H695" s="56"/>
      <c r="I695" s="55">
        <v>0</v>
      </c>
      <c r="J695" s="57">
        <v>0</v>
      </c>
    </row>
    <row r="696" spans="1:10" x14ac:dyDescent="0.3">
      <c r="A696" s="2">
        <v>695</v>
      </c>
      <c r="B696" s="111">
        <v>42400</v>
      </c>
      <c r="C696" s="16" t="s">
        <v>719</v>
      </c>
      <c r="D696" s="49" t="s">
        <v>898</v>
      </c>
      <c r="E696" s="54" t="s">
        <v>13</v>
      </c>
      <c r="F696" s="55">
        <v>0</v>
      </c>
      <c r="G696" s="56"/>
      <c r="H696" s="56"/>
      <c r="I696" s="55">
        <v>0</v>
      </c>
      <c r="J696" s="57">
        <v>0</v>
      </c>
    </row>
    <row r="697" spans="1:10" x14ac:dyDescent="0.3">
      <c r="A697" s="8">
        <v>696</v>
      </c>
      <c r="B697" s="111">
        <v>42400</v>
      </c>
      <c r="C697" s="16" t="s">
        <v>720</v>
      </c>
      <c r="D697" s="49" t="s">
        <v>898</v>
      </c>
      <c r="E697" s="54" t="s">
        <v>13</v>
      </c>
      <c r="F697" s="55">
        <v>0</v>
      </c>
      <c r="G697" s="56"/>
      <c r="H697" s="56"/>
      <c r="I697" s="55">
        <v>0</v>
      </c>
      <c r="J697" s="57">
        <v>0</v>
      </c>
    </row>
    <row r="698" spans="1:10" x14ac:dyDescent="0.3">
      <c r="A698" s="2">
        <v>697</v>
      </c>
      <c r="B698" s="111">
        <v>42400</v>
      </c>
      <c r="C698" s="16" t="s">
        <v>721</v>
      </c>
      <c r="D698" s="49" t="s">
        <v>898</v>
      </c>
      <c r="E698" s="54" t="s">
        <v>107</v>
      </c>
      <c r="F698" s="55">
        <v>55</v>
      </c>
      <c r="G698" s="56">
        <v>0</v>
      </c>
      <c r="H698" s="56">
        <v>35</v>
      </c>
      <c r="I698" s="55">
        <v>20</v>
      </c>
      <c r="J698" s="57">
        <v>381800</v>
      </c>
    </row>
    <row r="699" spans="1:10" x14ac:dyDescent="0.3">
      <c r="A699" s="8">
        <v>698</v>
      </c>
      <c r="B699" s="111">
        <v>42400</v>
      </c>
      <c r="C699" s="16" t="s">
        <v>722</v>
      </c>
      <c r="D699" s="49" t="s">
        <v>898</v>
      </c>
      <c r="E699" s="54" t="s">
        <v>107</v>
      </c>
      <c r="F699" s="55">
        <v>170</v>
      </c>
      <c r="G699" s="56">
        <v>0</v>
      </c>
      <c r="H699" s="56">
        <v>48</v>
      </c>
      <c r="I699" s="55">
        <v>122</v>
      </c>
      <c r="J699" s="57">
        <v>2437560</v>
      </c>
    </row>
    <row r="700" spans="1:10" x14ac:dyDescent="0.3">
      <c r="A700" s="2">
        <v>699</v>
      </c>
      <c r="B700" s="111">
        <v>42400</v>
      </c>
      <c r="C700" s="16" t="s">
        <v>723</v>
      </c>
      <c r="D700" s="49" t="s">
        <v>898</v>
      </c>
      <c r="E700" s="54" t="s">
        <v>9</v>
      </c>
      <c r="F700" s="55">
        <v>0</v>
      </c>
      <c r="G700" s="56"/>
      <c r="H700" s="56"/>
      <c r="I700" s="55">
        <v>0</v>
      </c>
      <c r="J700" s="57">
        <v>0</v>
      </c>
    </row>
    <row r="701" spans="1:10" x14ac:dyDescent="0.3">
      <c r="A701" s="8">
        <v>700</v>
      </c>
      <c r="B701" s="111">
        <v>42400</v>
      </c>
      <c r="C701" s="16" t="s">
        <v>724</v>
      </c>
      <c r="D701" s="49" t="s">
        <v>898</v>
      </c>
      <c r="E701" s="54" t="s">
        <v>13</v>
      </c>
      <c r="F701" s="55">
        <v>0</v>
      </c>
      <c r="G701" s="56"/>
      <c r="H701" s="56"/>
      <c r="I701" s="55">
        <v>0</v>
      </c>
      <c r="J701" s="57">
        <v>0</v>
      </c>
    </row>
    <row r="702" spans="1:10" x14ac:dyDescent="0.3">
      <c r="A702" s="2">
        <v>701</v>
      </c>
      <c r="B702" s="111">
        <v>42400</v>
      </c>
      <c r="C702" s="16" t="s">
        <v>725</v>
      </c>
      <c r="D702" s="49" t="s">
        <v>898</v>
      </c>
      <c r="E702" s="54" t="s">
        <v>107</v>
      </c>
      <c r="F702" s="55">
        <v>0</v>
      </c>
      <c r="G702" s="56"/>
      <c r="H702" s="56"/>
      <c r="I702" s="55">
        <v>0</v>
      </c>
      <c r="J702" s="57">
        <v>0</v>
      </c>
    </row>
    <row r="703" spans="1:10" x14ac:dyDescent="0.3">
      <c r="A703" s="8">
        <v>702</v>
      </c>
      <c r="B703" s="111">
        <v>42400</v>
      </c>
      <c r="C703" s="16" t="s">
        <v>726</v>
      </c>
      <c r="D703" s="49" t="s">
        <v>898</v>
      </c>
      <c r="E703" s="54" t="s">
        <v>107</v>
      </c>
      <c r="F703" s="55">
        <v>0</v>
      </c>
      <c r="G703" s="56"/>
      <c r="H703" s="56"/>
      <c r="I703" s="55">
        <v>0</v>
      </c>
      <c r="J703" s="57">
        <v>0</v>
      </c>
    </row>
    <row r="704" spans="1:10" x14ac:dyDescent="0.3">
      <c r="A704" s="2">
        <v>703</v>
      </c>
      <c r="B704" s="111">
        <v>42400</v>
      </c>
      <c r="C704" s="16" t="s">
        <v>727</v>
      </c>
      <c r="D704" s="49" t="s">
        <v>898</v>
      </c>
      <c r="E704" s="54" t="s">
        <v>9</v>
      </c>
      <c r="F704" s="55">
        <v>470</v>
      </c>
      <c r="G704" s="56">
        <v>0</v>
      </c>
      <c r="H704" s="56">
        <v>170</v>
      </c>
      <c r="I704" s="55">
        <v>300</v>
      </c>
      <c r="J704" s="57">
        <v>326700</v>
      </c>
    </row>
    <row r="705" spans="1:10" x14ac:dyDescent="0.3">
      <c r="A705" s="8">
        <v>704</v>
      </c>
      <c r="B705" s="111">
        <v>42400</v>
      </c>
      <c r="C705" s="16" t="s">
        <v>728</v>
      </c>
      <c r="D705" s="49" t="s">
        <v>898</v>
      </c>
      <c r="E705" s="54" t="s">
        <v>13</v>
      </c>
      <c r="F705" s="55">
        <v>0</v>
      </c>
      <c r="G705" s="56"/>
      <c r="H705" s="56"/>
      <c r="I705" s="55">
        <v>0</v>
      </c>
      <c r="J705" s="57">
        <v>0</v>
      </c>
    </row>
    <row r="706" spans="1:10" x14ac:dyDescent="0.3">
      <c r="A706" s="2">
        <v>705</v>
      </c>
      <c r="B706" s="111">
        <v>42400</v>
      </c>
      <c r="C706" s="16" t="s">
        <v>729</v>
      </c>
      <c r="D706" s="49" t="s">
        <v>898</v>
      </c>
      <c r="E706" s="54" t="s">
        <v>9</v>
      </c>
      <c r="F706" s="55">
        <v>0</v>
      </c>
      <c r="G706" s="56"/>
      <c r="H706" s="56"/>
      <c r="I706" s="55">
        <v>0</v>
      </c>
      <c r="J706" s="57">
        <v>0</v>
      </c>
    </row>
    <row r="707" spans="1:10" x14ac:dyDescent="0.3">
      <c r="A707" s="8">
        <v>706</v>
      </c>
      <c r="B707" s="111">
        <v>42400</v>
      </c>
      <c r="C707" s="16" t="s">
        <v>730</v>
      </c>
      <c r="D707" s="49" t="s">
        <v>898</v>
      </c>
      <c r="E707" s="54" t="s">
        <v>9</v>
      </c>
      <c r="F707" s="55">
        <v>0</v>
      </c>
      <c r="G707" s="56"/>
      <c r="H707" s="56"/>
      <c r="I707" s="55">
        <v>0</v>
      </c>
      <c r="J707" s="57">
        <v>0</v>
      </c>
    </row>
    <row r="708" spans="1:10" x14ac:dyDescent="0.3">
      <c r="A708" s="2">
        <v>707</v>
      </c>
      <c r="B708" s="111">
        <v>42400</v>
      </c>
      <c r="C708" s="16" t="s">
        <v>731</v>
      </c>
      <c r="D708" s="49" t="s">
        <v>898</v>
      </c>
      <c r="E708" s="54" t="s">
        <v>9</v>
      </c>
      <c r="F708" s="55">
        <v>0</v>
      </c>
      <c r="G708" s="56"/>
      <c r="H708" s="56"/>
      <c r="I708" s="55">
        <v>0</v>
      </c>
      <c r="J708" s="57">
        <v>0</v>
      </c>
    </row>
    <row r="709" spans="1:10" x14ac:dyDescent="0.3">
      <c r="A709" s="8">
        <v>708</v>
      </c>
      <c r="B709" s="111">
        <v>42400</v>
      </c>
      <c r="C709" s="16" t="s">
        <v>732</v>
      </c>
      <c r="D709" s="49" t="s">
        <v>898</v>
      </c>
      <c r="E709" s="54" t="s">
        <v>9</v>
      </c>
      <c r="F709" s="55">
        <v>0</v>
      </c>
      <c r="G709" s="56"/>
      <c r="H709" s="56"/>
      <c r="I709" s="55">
        <v>0</v>
      </c>
      <c r="J709" s="57">
        <v>0</v>
      </c>
    </row>
    <row r="710" spans="1:10" x14ac:dyDescent="0.3">
      <c r="A710" s="2">
        <v>709</v>
      </c>
      <c r="B710" s="111">
        <v>42400</v>
      </c>
      <c r="C710" s="16" t="s">
        <v>733</v>
      </c>
      <c r="D710" s="49" t="s">
        <v>898</v>
      </c>
      <c r="E710" s="54" t="s">
        <v>9</v>
      </c>
      <c r="F710" s="55">
        <v>0</v>
      </c>
      <c r="G710" s="56"/>
      <c r="H710" s="56"/>
      <c r="I710" s="55">
        <v>0</v>
      </c>
      <c r="J710" s="57">
        <v>0</v>
      </c>
    </row>
    <row r="711" spans="1:10" x14ac:dyDescent="0.3">
      <c r="A711" s="8">
        <v>710</v>
      </c>
      <c r="B711" s="111">
        <v>42400</v>
      </c>
      <c r="C711" s="16" t="s">
        <v>734</v>
      </c>
      <c r="D711" s="49" t="s">
        <v>898</v>
      </c>
      <c r="E711" s="54" t="s">
        <v>9</v>
      </c>
      <c r="F711" s="55">
        <v>0</v>
      </c>
      <c r="G711" s="56"/>
      <c r="H711" s="56"/>
      <c r="I711" s="55">
        <v>0</v>
      </c>
      <c r="J711" s="57">
        <v>0</v>
      </c>
    </row>
    <row r="712" spans="1:10" x14ac:dyDescent="0.3">
      <c r="A712" s="2">
        <v>711</v>
      </c>
      <c r="B712" s="111">
        <v>42400</v>
      </c>
      <c r="C712" s="16" t="s">
        <v>735</v>
      </c>
      <c r="D712" s="49" t="s">
        <v>898</v>
      </c>
      <c r="E712" s="54" t="s">
        <v>9</v>
      </c>
      <c r="F712" s="55">
        <v>0</v>
      </c>
      <c r="G712" s="56"/>
      <c r="H712" s="56"/>
      <c r="I712" s="55">
        <v>0</v>
      </c>
      <c r="J712" s="57">
        <v>0</v>
      </c>
    </row>
    <row r="713" spans="1:10" x14ac:dyDescent="0.3">
      <c r="A713" s="8">
        <v>712</v>
      </c>
      <c r="B713" s="111">
        <v>42400</v>
      </c>
      <c r="C713" s="16" t="s">
        <v>668</v>
      </c>
      <c r="D713" s="99" t="s">
        <v>900</v>
      </c>
      <c r="E713" s="54" t="s">
        <v>9</v>
      </c>
      <c r="F713" s="55">
        <v>3700</v>
      </c>
      <c r="G713" s="56">
        <v>0</v>
      </c>
      <c r="H713" s="56">
        <v>700</v>
      </c>
      <c r="I713" s="55">
        <v>3000</v>
      </c>
      <c r="J713" s="57">
        <v>1501499.9999999998</v>
      </c>
    </row>
    <row r="714" spans="1:10" x14ac:dyDescent="0.3">
      <c r="A714" s="2">
        <v>713</v>
      </c>
      <c r="B714" s="111">
        <v>42400</v>
      </c>
      <c r="C714" s="16" t="s">
        <v>669</v>
      </c>
      <c r="D714" s="99" t="s">
        <v>900</v>
      </c>
      <c r="E714" s="54" t="s">
        <v>9</v>
      </c>
      <c r="F714" s="55">
        <v>4900</v>
      </c>
      <c r="G714" s="56">
        <v>0</v>
      </c>
      <c r="H714" s="56">
        <v>650</v>
      </c>
      <c r="I714" s="55">
        <v>4250</v>
      </c>
      <c r="J714" s="57">
        <v>3613775</v>
      </c>
    </row>
    <row r="715" spans="1:10" x14ac:dyDescent="0.3">
      <c r="A715" s="8">
        <v>714</v>
      </c>
      <c r="B715" s="111">
        <v>42400</v>
      </c>
      <c r="C715" s="16" t="s">
        <v>670</v>
      </c>
      <c r="D715" s="99" t="s">
        <v>900</v>
      </c>
      <c r="E715" s="54" t="s">
        <v>9</v>
      </c>
      <c r="F715" s="55">
        <v>220</v>
      </c>
      <c r="G715" s="56">
        <v>0</v>
      </c>
      <c r="H715" s="56">
        <v>220</v>
      </c>
      <c r="I715" s="55">
        <v>0</v>
      </c>
      <c r="J715" s="57">
        <v>0</v>
      </c>
    </row>
    <row r="716" spans="1:10" x14ac:dyDescent="0.3">
      <c r="A716" s="2">
        <v>715</v>
      </c>
      <c r="B716" s="111">
        <v>42400</v>
      </c>
      <c r="C716" s="16" t="s">
        <v>671</v>
      </c>
      <c r="D716" s="99" t="s">
        <v>900</v>
      </c>
      <c r="E716" s="54" t="s">
        <v>9</v>
      </c>
      <c r="F716" s="55">
        <v>630</v>
      </c>
      <c r="G716" s="56">
        <v>0</v>
      </c>
      <c r="H716" s="56">
        <v>100</v>
      </c>
      <c r="I716" s="55">
        <v>530</v>
      </c>
      <c r="J716" s="57">
        <v>4518250</v>
      </c>
    </row>
    <row r="717" spans="1:10" x14ac:dyDescent="0.3">
      <c r="A717" s="8">
        <v>716</v>
      </c>
      <c r="B717" s="111">
        <v>42400</v>
      </c>
      <c r="C717" s="16" t="s">
        <v>672</v>
      </c>
      <c r="D717" s="99" t="s">
        <v>900</v>
      </c>
      <c r="E717" s="54" t="s">
        <v>33</v>
      </c>
      <c r="F717" s="55">
        <v>31</v>
      </c>
      <c r="G717" s="56">
        <v>0</v>
      </c>
      <c r="H717" s="56">
        <v>5</v>
      </c>
      <c r="I717" s="55">
        <v>26</v>
      </c>
      <c r="J717" s="57">
        <v>1443000</v>
      </c>
    </row>
    <row r="718" spans="1:10" x14ac:dyDescent="0.3">
      <c r="A718" s="2">
        <v>717</v>
      </c>
      <c r="B718" s="111">
        <v>42400</v>
      </c>
      <c r="C718" s="16" t="s">
        <v>673</v>
      </c>
      <c r="D718" s="99" t="s">
        <v>900</v>
      </c>
      <c r="E718" s="54" t="s">
        <v>9</v>
      </c>
      <c r="F718" s="55">
        <v>690</v>
      </c>
      <c r="G718" s="56">
        <v>0</v>
      </c>
      <c r="H718" s="56">
        <v>0</v>
      </c>
      <c r="I718" s="55">
        <v>690</v>
      </c>
      <c r="J718" s="57">
        <v>6588120.0000000009</v>
      </c>
    </row>
    <row r="719" spans="1:10" x14ac:dyDescent="0.3">
      <c r="A719" s="8">
        <v>718</v>
      </c>
      <c r="B719" s="111">
        <v>42400</v>
      </c>
      <c r="C719" s="16" t="s">
        <v>674</v>
      </c>
      <c r="D719" s="99" t="s">
        <v>900</v>
      </c>
      <c r="E719" s="54" t="s">
        <v>33</v>
      </c>
      <c r="F719" s="55">
        <v>57</v>
      </c>
      <c r="G719" s="56">
        <v>0</v>
      </c>
      <c r="H719" s="56">
        <v>24</v>
      </c>
      <c r="I719" s="55">
        <v>33</v>
      </c>
      <c r="J719" s="57">
        <v>1687949.9999999998</v>
      </c>
    </row>
    <row r="720" spans="1:10" x14ac:dyDescent="0.3">
      <c r="A720" s="2">
        <v>719</v>
      </c>
      <c r="B720" s="111">
        <v>42400</v>
      </c>
      <c r="C720" s="58" t="s">
        <v>675</v>
      </c>
      <c r="D720" s="99" t="s">
        <v>900</v>
      </c>
      <c r="E720" s="59" t="s">
        <v>9</v>
      </c>
      <c r="F720" s="60">
        <v>1150</v>
      </c>
      <c r="G720" s="61">
        <v>0</v>
      </c>
      <c r="H720" s="61">
        <v>400</v>
      </c>
      <c r="I720" s="60">
        <v>750</v>
      </c>
      <c r="J720" s="62">
        <v>2722499.9999999995</v>
      </c>
    </row>
    <row r="721" spans="1:10" x14ac:dyDescent="0.3">
      <c r="A721" s="8">
        <v>720</v>
      </c>
      <c r="B721" s="111">
        <v>42400</v>
      </c>
      <c r="C721" s="49" t="s">
        <v>676</v>
      </c>
      <c r="D721" s="99" t="s">
        <v>900</v>
      </c>
      <c r="E721" s="50" t="s">
        <v>151</v>
      </c>
      <c r="F721" s="51">
        <v>285</v>
      </c>
      <c r="G721" s="52">
        <v>0</v>
      </c>
      <c r="H721" s="52">
        <v>55</v>
      </c>
      <c r="I721" s="51">
        <v>230</v>
      </c>
      <c r="J721" s="53">
        <v>18399930.999999996</v>
      </c>
    </row>
    <row r="722" spans="1:10" x14ac:dyDescent="0.3">
      <c r="A722" s="2">
        <v>721</v>
      </c>
      <c r="B722" s="111">
        <v>42400</v>
      </c>
      <c r="C722" s="16" t="s">
        <v>677</v>
      </c>
      <c r="D722" s="99" t="s">
        <v>900</v>
      </c>
      <c r="E722" s="54" t="s">
        <v>151</v>
      </c>
      <c r="F722" s="55">
        <v>594</v>
      </c>
      <c r="G722" s="56">
        <v>0</v>
      </c>
      <c r="H722" s="56">
        <v>55</v>
      </c>
      <c r="I722" s="55">
        <v>539</v>
      </c>
      <c r="J722" s="57">
        <v>82467053.900000006</v>
      </c>
    </row>
    <row r="723" spans="1:10" x14ac:dyDescent="0.3">
      <c r="A723" s="8">
        <v>722</v>
      </c>
      <c r="B723" s="111">
        <v>42400</v>
      </c>
      <c r="C723" s="16" t="s">
        <v>678</v>
      </c>
      <c r="D723" s="99" t="s">
        <v>900</v>
      </c>
      <c r="E723" s="54" t="s">
        <v>151</v>
      </c>
      <c r="F723" s="55">
        <v>10</v>
      </c>
      <c r="G723" s="56">
        <v>0</v>
      </c>
      <c r="H723" s="56">
        <v>10</v>
      </c>
      <c r="I723" s="55">
        <v>0</v>
      </c>
      <c r="J723" s="57">
        <v>0</v>
      </c>
    </row>
    <row r="724" spans="1:10" x14ac:dyDescent="0.3">
      <c r="A724" s="2">
        <v>723</v>
      </c>
      <c r="B724" s="111">
        <v>42400</v>
      </c>
      <c r="C724" s="16" t="s">
        <v>679</v>
      </c>
      <c r="D724" s="99" t="s">
        <v>900</v>
      </c>
      <c r="E724" s="54" t="s">
        <v>13</v>
      </c>
      <c r="F724" s="55">
        <v>6450</v>
      </c>
      <c r="G724" s="56">
        <v>0</v>
      </c>
      <c r="H724" s="56">
        <v>2090</v>
      </c>
      <c r="I724" s="55">
        <v>4360</v>
      </c>
      <c r="J724" s="57">
        <v>147865475.99999997</v>
      </c>
    </row>
    <row r="725" spans="1:10" x14ac:dyDescent="0.3">
      <c r="A725" s="8">
        <v>724</v>
      </c>
      <c r="B725" s="111">
        <v>42400</v>
      </c>
      <c r="C725" s="16" t="s">
        <v>680</v>
      </c>
      <c r="D725" s="99" t="s">
        <v>900</v>
      </c>
      <c r="E725" s="54" t="s">
        <v>9</v>
      </c>
      <c r="F725" s="55">
        <v>56</v>
      </c>
      <c r="G725" s="56">
        <v>0</v>
      </c>
      <c r="H725" s="56">
        <v>0</v>
      </c>
      <c r="I725" s="55">
        <v>56</v>
      </c>
      <c r="J725" s="57">
        <v>3233999.9999999995</v>
      </c>
    </row>
    <row r="726" spans="1:10" x14ac:dyDescent="0.3">
      <c r="A726" s="2">
        <v>725</v>
      </c>
      <c r="B726" s="111">
        <v>42400</v>
      </c>
      <c r="C726" s="16" t="s">
        <v>681</v>
      </c>
      <c r="D726" s="99" t="s">
        <v>900</v>
      </c>
      <c r="E726" s="54" t="s">
        <v>13</v>
      </c>
      <c r="F726" s="55">
        <v>2314</v>
      </c>
      <c r="G726" s="56">
        <v>0</v>
      </c>
      <c r="H726" s="56">
        <v>350</v>
      </c>
      <c r="I726" s="55">
        <v>1964</v>
      </c>
      <c r="J726" s="57">
        <v>16496814.400000002</v>
      </c>
    </row>
    <row r="727" spans="1:10" x14ac:dyDescent="0.3">
      <c r="A727" s="8">
        <v>726</v>
      </c>
      <c r="B727" s="111">
        <v>42400</v>
      </c>
      <c r="C727" s="16" t="s">
        <v>682</v>
      </c>
      <c r="D727" s="99" t="s">
        <v>900</v>
      </c>
      <c r="E727" s="54" t="s">
        <v>9</v>
      </c>
      <c r="F727" s="55">
        <v>1200</v>
      </c>
      <c r="G727" s="56">
        <v>1500</v>
      </c>
      <c r="H727" s="56">
        <v>1470</v>
      </c>
      <c r="I727" s="55">
        <v>1230</v>
      </c>
      <c r="J727" s="57">
        <v>19212599.999999996</v>
      </c>
    </row>
    <row r="728" spans="1:10" x14ac:dyDescent="0.3">
      <c r="A728" s="2">
        <v>727</v>
      </c>
      <c r="B728" s="111">
        <v>42400</v>
      </c>
      <c r="C728" s="16" t="s">
        <v>683</v>
      </c>
      <c r="D728" s="99" t="s">
        <v>900</v>
      </c>
      <c r="E728" s="54" t="s">
        <v>9</v>
      </c>
      <c r="F728" s="55">
        <v>420</v>
      </c>
      <c r="G728" s="56">
        <v>900</v>
      </c>
      <c r="H728" s="56">
        <v>930</v>
      </c>
      <c r="I728" s="55">
        <v>390</v>
      </c>
      <c r="J728" s="57">
        <v>8966100</v>
      </c>
    </row>
    <row r="729" spans="1:10" x14ac:dyDescent="0.3">
      <c r="A729" s="8">
        <v>728</v>
      </c>
      <c r="B729" s="111">
        <v>42400</v>
      </c>
      <c r="C729" s="16" t="s">
        <v>684</v>
      </c>
      <c r="D729" s="99" t="s">
        <v>900</v>
      </c>
      <c r="E729" s="54" t="s">
        <v>9</v>
      </c>
      <c r="F729" s="55">
        <v>90</v>
      </c>
      <c r="G729" s="56">
        <v>0</v>
      </c>
      <c r="H729" s="56">
        <v>90</v>
      </c>
      <c r="I729" s="55">
        <v>0</v>
      </c>
      <c r="J729" s="57">
        <v>0</v>
      </c>
    </row>
    <row r="730" spans="1:10" x14ac:dyDescent="0.3">
      <c r="A730" s="2">
        <v>729</v>
      </c>
      <c r="B730" s="111">
        <v>42400</v>
      </c>
      <c r="C730" s="16" t="s">
        <v>685</v>
      </c>
      <c r="D730" s="99" t="s">
        <v>900</v>
      </c>
      <c r="E730" s="54" t="s">
        <v>13</v>
      </c>
      <c r="F730" s="55">
        <v>990</v>
      </c>
      <c r="G730" s="56">
        <v>0</v>
      </c>
      <c r="H730" s="56">
        <v>340</v>
      </c>
      <c r="I730" s="55">
        <v>650</v>
      </c>
      <c r="J730" s="57">
        <v>9425130</v>
      </c>
    </row>
    <row r="731" spans="1:10" x14ac:dyDescent="0.3">
      <c r="A731" s="8">
        <v>730</v>
      </c>
      <c r="B731" s="111">
        <v>42400</v>
      </c>
      <c r="C731" s="58" t="s">
        <v>686</v>
      </c>
      <c r="D731" s="99" t="s">
        <v>900</v>
      </c>
      <c r="E731" s="59" t="s">
        <v>13</v>
      </c>
      <c r="F731" s="60">
        <v>30</v>
      </c>
      <c r="G731" s="61">
        <v>0</v>
      </c>
      <c r="H731" s="61">
        <v>20</v>
      </c>
      <c r="I731" s="60">
        <v>10</v>
      </c>
      <c r="J731" s="62">
        <v>1270004.9999999998</v>
      </c>
    </row>
    <row r="732" spans="1:10" x14ac:dyDescent="0.3">
      <c r="A732" s="2">
        <v>731</v>
      </c>
      <c r="B732" s="115">
        <v>42428</v>
      </c>
      <c r="C732" s="71" t="s">
        <v>8</v>
      </c>
      <c r="D732" s="71" t="s">
        <v>897</v>
      </c>
      <c r="E732" s="72" t="s">
        <v>9</v>
      </c>
      <c r="F732" s="6">
        <v>80</v>
      </c>
      <c r="G732" s="6">
        <v>0</v>
      </c>
      <c r="H732" s="6">
        <v>0</v>
      </c>
      <c r="I732" s="6">
        <f t="shared" ref="I732:I795" si="11">F732+G732-H732</f>
        <v>80</v>
      </c>
      <c r="J732" s="53">
        <v>3006400.3200000003</v>
      </c>
    </row>
    <row r="733" spans="1:10" x14ac:dyDescent="0.3">
      <c r="A733" s="8">
        <v>732</v>
      </c>
      <c r="B733" s="115">
        <v>42428</v>
      </c>
      <c r="C733" s="73" t="s">
        <v>10</v>
      </c>
      <c r="D733" s="71" t="s">
        <v>897</v>
      </c>
      <c r="E733" s="74" t="s">
        <v>9</v>
      </c>
      <c r="F733" s="12">
        <v>120</v>
      </c>
      <c r="G733" s="12">
        <v>30</v>
      </c>
      <c r="H733" s="12">
        <v>10</v>
      </c>
      <c r="I733" s="12">
        <f t="shared" si="11"/>
        <v>140</v>
      </c>
      <c r="J733" s="57">
        <v>5615764.0000000009</v>
      </c>
    </row>
    <row r="734" spans="1:10" x14ac:dyDescent="0.3">
      <c r="A734" s="2">
        <v>733</v>
      </c>
      <c r="B734" s="115">
        <v>42428</v>
      </c>
      <c r="C734" s="73" t="s">
        <v>748</v>
      </c>
      <c r="D734" s="71" t="s">
        <v>897</v>
      </c>
      <c r="E734" s="74" t="s">
        <v>13</v>
      </c>
      <c r="F734" s="12">
        <v>0</v>
      </c>
      <c r="G734" s="12">
        <v>12</v>
      </c>
      <c r="H734" s="12">
        <v>12</v>
      </c>
      <c r="I734" s="12">
        <f t="shared" si="11"/>
        <v>0</v>
      </c>
      <c r="J734" s="57">
        <v>0</v>
      </c>
    </row>
    <row r="735" spans="1:10" x14ac:dyDescent="0.3">
      <c r="A735" s="8">
        <v>734</v>
      </c>
      <c r="B735" s="115">
        <v>42428</v>
      </c>
      <c r="C735" s="75" t="s">
        <v>11</v>
      </c>
      <c r="D735" s="71" t="s">
        <v>897</v>
      </c>
      <c r="E735" s="74" t="s">
        <v>9</v>
      </c>
      <c r="F735" s="12">
        <v>1000</v>
      </c>
      <c r="G735" s="12">
        <v>0</v>
      </c>
      <c r="H735" s="12">
        <v>0</v>
      </c>
      <c r="I735" s="12">
        <f t="shared" si="11"/>
        <v>1000</v>
      </c>
      <c r="J735" s="57">
        <v>2743125</v>
      </c>
    </row>
    <row r="736" spans="1:10" x14ac:dyDescent="0.3">
      <c r="A736" s="2">
        <v>735</v>
      </c>
      <c r="B736" s="115">
        <v>42428</v>
      </c>
      <c r="C736" s="75" t="s">
        <v>12</v>
      </c>
      <c r="D736" s="71" t="s">
        <v>897</v>
      </c>
      <c r="E736" s="74" t="s">
        <v>13</v>
      </c>
      <c r="F736" s="12">
        <v>0</v>
      </c>
      <c r="G736" s="12">
        <v>1</v>
      </c>
      <c r="H736" s="12">
        <v>0</v>
      </c>
      <c r="I736" s="12">
        <f t="shared" si="11"/>
        <v>1</v>
      </c>
      <c r="J736" s="57">
        <v>4125000.0000000005</v>
      </c>
    </row>
    <row r="737" spans="1:10" x14ac:dyDescent="0.3">
      <c r="A737" s="8">
        <v>736</v>
      </c>
      <c r="B737" s="115">
        <v>42428</v>
      </c>
      <c r="C737" s="75" t="s">
        <v>14</v>
      </c>
      <c r="D737" s="71" t="s">
        <v>897</v>
      </c>
      <c r="E737" s="74" t="s">
        <v>13</v>
      </c>
      <c r="F737" s="12">
        <v>40</v>
      </c>
      <c r="G737" s="12">
        <v>253</v>
      </c>
      <c r="H737" s="12">
        <v>90</v>
      </c>
      <c r="I737" s="12">
        <f t="shared" si="11"/>
        <v>203</v>
      </c>
      <c r="J737" s="57">
        <v>35525000.203000002</v>
      </c>
    </row>
    <row r="738" spans="1:10" x14ac:dyDescent="0.3">
      <c r="A738" s="2">
        <v>737</v>
      </c>
      <c r="B738" s="115">
        <v>42428</v>
      </c>
      <c r="C738" s="75" t="s">
        <v>15</v>
      </c>
      <c r="D738" s="71" t="s">
        <v>897</v>
      </c>
      <c r="E738" s="74" t="s">
        <v>13</v>
      </c>
      <c r="F738" s="12">
        <v>84</v>
      </c>
      <c r="G738" s="12">
        <v>125</v>
      </c>
      <c r="H738" s="12">
        <v>60</v>
      </c>
      <c r="I738" s="12">
        <f t="shared" si="11"/>
        <v>149</v>
      </c>
      <c r="J738" s="57">
        <v>60717500.744999997</v>
      </c>
    </row>
    <row r="739" spans="1:10" x14ac:dyDescent="0.3">
      <c r="A739" s="8">
        <v>738</v>
      </c>
      <c r="B739" s="115">
        <v>42428</v>
      </c>
      <c r="C739" s="73" t="s">
        <v>16</v>
      </c>
      <c r="D739" s="71" t="s">
        <v>897</v>
      </c>
      <c r="E739" s="74" t="s">
        <v>13</v>
      </c>
      <c r="F739" s="12">
        <v>5</v>
      </c>
      <c r="G739" s="12">
        <v>0</v>
      </c>
      <c r="H739" s="12">
        <v>5</v>
      </c>
      <c r="I739" s="12">
        <f t="shared" si="11"/>
        <v>0</v>
      </c>
      <c r="J739" s="57">
        <v>0</v>
      </c>
    </row>
    <row r="740" spans="1:10" x14ac:dyDescent="0.3">
      <c r="A740" s="2">
        <v>739</v>
      </c>
      <c r="B740" s="115">
        <v>42428</v>
      </c>
      <c r="C740" s="73" t="s">
        <v>749</v>
      </c>
      <c r="D740" s="71" t="s">
        <v>897</v>
      </c>
      <c r="E740" s="74" t="s">
        <v>9</v>
      </c>
      <c r="F740" s="12">
        <v>900</v>
      </c>
      <c r="G740" s="12">
        <v>0</v>
      </c>
      <c r="H740" s="12">
        <v>600</v>
      </c>
      <c r="I740" s="12">
        <f t="shared" si="11"/>
        <v>300</v>
      </c>
      <c r="J740" s="57">
        <v>1094999.3999999999</v>
      </c>
    </row>
    <row r="741" spans="1:10" x14ac:dyDescent="0.3">
      <c r="A741" s="8">
        <v>740</v>
      </c>
      <c r="B741" s="115">
        <v>42428</v>
      </c>
      <c r="C741" s="76" t="s">
        <v>17</v>
      </c>
      <c r="D741" s="71" t="s">
        <v>897</v>
      </c>
      <c r="E741" s="74" t="s">
        <v>13</v>
      </c>
      <c r="F741" s="12">
        <v>0</v>
      </c>
      <c r="G741" s="11">
        <v>0</v>
      </c>
      <c r="H741" s="11">
        <v>0</v>
      </c>
      <c r="I741" s="12">
        <f t="shared" si="11"/>
        <v>0</v>
      </c>
      <c r="J741" s="57">
        <v>0</v>
      </c>
    </row>
    <row r="742" spans="1:10" x14ac:dyDescent="0.3">
      <c r="A742" s="2">
        <v>741</v>
      </c>
      <c r="B742" s="115">
        <v>42428</v>
      </c>
      <c r="C742" s="73" t="s">
        <v>18</v>
      </c>
      <c r="D742" s="71" t="s">
        <v>897</v>
      </c>
      <c r="E742" s="74" t="s">
        <v>9</v>
      </c>
      <c r="F742" s="12">
        <v>1900</v>
      </c>
      <c r="G742" s="12">
        <v>3000</v>
      </c>
      <c r="H742" s="12">
        <v>3100</v>
      </c>
      <c r="I742" s="12">
        <f t="shared" si="11"/>
        <v>1800</v>
      </c>
      <c r="J742" s="57">
        <v>1782000.0000000002</v>
      </c>
    </row>
    <row r="743" spans="1:10" x14ac:dyDescent="0.3">
      <c r="A743" s="8">
        <v>742</v>
      </c>
      <c r="B743" s="115">
        <v>42428</v>
      </c>
      <c r="C743" s="73" t="s">
        <v>19</v>
      </c>
      <c r="D743" s="71" t="s">
        <v>897</v>
      </c>
      <c r="E743" s="74" t="s">
        <v>9</v>
      </c>
      <c r="F743" s="12">
        <v>4200</v>
      </c>
      <c r="G743" s="12">
        <v>0</v>
      </c>
      <c r="H743" s="12">
        <v>2500</v>
      </c>
      <c r="I743" s="12">
        <f t="shared" si="11"/>
        <v>1700</v>
      </c>
      <c r="J743" s="57">
        <v>1325998.3000000003</v>
      </c>
    </row>
    <row r="744" spans="1:10" x14ac:dyDescent="0.3">
      <c r="A744" s="2">
        <v>743</v>
      </c>
      <c r="B744" s="115">
        <v>42428</v>
      </c>
      <c r="C744" s="76" t="s">
        <v>20</v>
      </c>
      <c r="D744" s="71" t="s">
        <v>897</v>
      </c>
      <c r="E744" s="74" t="s">
        <v>21</v>
      </c>
      <c r="F744" s="12">
        <v>68</v>
      </c>
      <c r="G744" s="12">
        <v>0</v>
      </c>
      <c r="H744" s="12">
        <v>45</v>
      </c>
      <c r="I744" s="12">
        <f t="shared" si="11"/>
        <v>23</v>
      </c>
      <c r="J744" s="57">
        <v>1012000</v>
      </c>
    </row>
    <row r="745" spans="1:10" x14ac:dyDescent="0.3">
      <c r="A745" s="8">
        <v>744</v>
      </c>
      <c r="B745" s="115">
        <v>42428</v>
      </c>
      <c r="C745" s="76" t="s">
        <v>750</v>
      </c>
      <c r="D745" s="71" t="s">
        <v>897</v>
      </c>
      <c r="E745" s="74" t="s">
        <v>13</v>
      </c>
      <c r="F745" s="12">
        <v>0</v>
      </c>
      <c r="G745" s="12">
        <v>50</v>
      </c>
      <c r="H745" s="12">
        <v>27</v>
      </c>
      <c r="I745" s="12">
        <f t="shared" si="11"/>
        <v>23</v>
      </c>
      <c r="J745" s="57">
        <v>19549999.931000002</v>
      </c>
    </row>
    <row r="746" spans="1:10" x14ac:dyDescent="0.3">
      <c r="A746" s="2">
        <v>745</v>
      </c>
      <c r="B746" s="115">
        <v>42428</v>
      </c>
      <c r="C746" s="76" t="s">
        <v>751</v>
      </c>
      <c r="D746" s="71" t="s">
        <v>897</v>
      </c>
      <c r="E746" s="74" t="s">
        <v>13</v>
      </c>
      <c r="F746" s="12">
        <v>63</v>
      </c>
      <c r="G746" s="12">
        <v>0</v>
      </c>
      <c r="H746" s="12">
        <v>63</v>
      </c>
      <c r="I746" s="12">
        <f t="shared" si="11"/>
        <v>0</v>
      </c>
      <c r="J746" s="57">
        <v>0</v>
      </c>
    </row>
    <row r="747" spans="1:10" x14ac:dyDescent="0.3">
      <c r="A747" s="8">
        <v>746</v>
      </c>
      <c r="B747" s="115">
        <v>42428</v>
      </c>
      <c r="C747" s="73" t="s">
        <v>22</v>
      </c>
      <c r="D747" s="71" t="s">
        <v>897</v>
      </c>
      <c r="E747" s="74" t="s">
        <v>9</v>
      </c>
      <c r="F747" s="12">
        <v>360</v>
      </c>
      <c r="G747" s="12">
        <v>0</v>
      </c>
      <c r="H747" s="12">
        <v>360</v>
      </c>
      <c r="I747" s="12">
        <f t="shared" si="11"/>
        <v>0</v>
      </c>
      <c r="J747" s="57">
        <v>0</v>
      </c>
    </row>
    <row r="748" spans="1:10" x14ac:dyDescent="0.3">
      <c r="A748" s="2">
        <v>747</v>
      </c>
      <c r="B748" s="115">
        <v>42428</v>
      </c>
      <c r="C748" s="77" t="s">
        <v>23</v>
      </c>
      <c r="D748" s="71" t="s">
        <v>897</v>
      </c>
      <c r="E748" s="74" t="s">
        <v>13</v>
      </c>
      <c r="F748" s="12">
        <v>112</v>
      </c>
      <c r="G748" s="12">
        <v>0</v>
      </c>
      <c r="H748" s="12">
        <v>84</v>
      </c>
      <c r="I748" s="12">
        <f t="shared" si="11"/>
        <v>28</v>
      </c>
      <c r="J748" s="57">
        <v>42420000.083999999</v>
      </c>
    </row>
    <row r="749" spans="1:10" x14ac:dyDescent="0.3">
      <c r="A749" s="8">
        <v>748</v>
      </c>
      <c r="B749" s="115">
        <v>42428</v>
      </c>
      <c r="C749" s="73" t="s">
        <v>24</v>
      </c>
      <c r="D749" s="71" t="s">
        <v>897</v>
      </c>
      <c r="E749" s="74" t="s">
        <v>13</v>
      </c>
      <c r="F749" s="12">
        <v>3</v>
      </c>
      <c r="G749" s="12">
        <v>0</v>
      </c>
      <c r="H749" s="12">
        <v>3</v>
      </c>
      <c r="I749" s="12">
        <f t="shared" si="11"/>
        <v>0</v>
      </c>
      <c r="J749" s="57">
        <v>0</v>
      </c>
    </row>
    <row r="750" spans="1:10" x14ac:dyDescent="0.3">
      <c r="A750" s="2">
        <v>749</v>
      </c>
      <c r="B750" s="115">
        <v>42428</v>
      </c>
      <c r="C750" s="73" t="s">
        <v>25</v>
      </c>
      <c r="D750" s="71" t="s">
        <v>897</v>
      </c>
      <c r="E750" s="74" t="s">
        <v>13</v>
      </c>
      <c r="F750" s="12">
        <v>1</v>
      </c>
      <c r="G750" s="12">
        <v>0</v>
      </c>
      <c r="H750" s="12">
        <v>0</v>
      </c>
      <c r="I750" s="12">
        <f t="shared" si="11"/>
        <v>1</v>
      </c>
      <c r="J750" s="57">
        <v>12426700.000000002</v>
      </c>
    </row>
    <row r="751" spans="1:10" x14ac:dyDescent="0.3">
      <c r="A751" s="8">
        <v>750</v>
      </c>
      <c r="B751" s="115">
        <v>42428</v>
      </c>
      <c r="C751" s="73" t="s">
        <v>26</v>
      </c>
      <c r="D751" s="71" t="s">
        <v>897</v>
      </c>
      <c r="E751" s="74" t="s">
        <v>9</v>
      </c>
      <c r="F751" s="12">
        <v>2010</v>
      </c>
      <c r="G751" s="12">
        <v>16000</v>
      </c>
      <c r="H751" s="12">
        <v>2110</v>
      </c>
      <c r="I751" s="12">
        <f t="shared" si="11"/>
        <v>15900</v>
      </c>
      <c r="J751" s="57">
        <v>1367368.2000000002</v>
      </c>
    </row>
    <row r="752" spans="1:10" x14ac:dyDescent="0.3">
      <c r="A752" s="2">
        <v>751</v>
      </c>
      <c r="B752" s="115">
        <v>42428</v>
      </c>
      <c r="C752" s="76" t="s">
        <v>27</v>
      </c>
      <c r="D752" s="71" t="s">
        <v>897</v>
      </c>
      <c r="E752" s="74" t="s">
        <v>28</v>
      </c>
      <c r="F752" s="12">
        <v>6</v>
      </c>
      <c r="G752" s="12">
        <v>0</v>
      </c>
      <c r="H752" s="12">
        <v>0</v>
      </c>
      <c r="I752" s="12">
        <f t="shared" si="11"/>
        <v>6</v>
      </c>
      <c r="J752" s="57">
        <v>561000.00000000012</v>
      </c>
    </row>
    <row r="753" spans="1:10" x14ac:dyDescent="0.3">
      <c r="A753" s="8">
        <v>752</v>
      </c>
      <c r="B753" s="115">
        <v>42428</v>
      </c>
      <c r="C753" s="78" t="s">
        <v>29</v>
      </c>
      <c r="D753" s="71" t="s">
        <v>897</v>
      </c>
      <c r="E753" s="79" t="s">
        <v>9</v>
      </c>
      <c r="F753" s="12">
        <v>20</v>
      </c>
      <c r="G753" s="19">
        <v>0</v>
      </c>
      <c r="H753" s="19">
        <v>0</v>
      </c>
      <c r="I753" s="12">
        <f t="shared" si="11"/>
        <v>20</v>
      </c>
      <c r="J753" s="57">
        <v>130600.14000000001</v>
      </c>
    </row>
    <row r="754" spans="1:10" x14ac:dyDescent="0.3">
      <c r="A754" s="2">
        <v>753</v>
      </c>
      <c r="B754" s="115">
        <v>42428</v>
      </c>
      <c r="C754" s="78" t="s">
        <v>30</v>
      </c>
      <c r="D754" s="71" t="s">
        <v>897</v>
      </c>
      <c r="E754" s="79" t="s">
        <v>9</v>
      </c>
      <c r="F754" s="12">
        <v>80</v>
      </c>
      <c r="G754" s="19">
        <v>0</v>
      </c>
      <c r="H754" s="19">
        <v>0</v>
      </c>
      <c r="I754" s="12">
        <f t="shared" si="11"/>
        <v>80</v>
      </c>
      <c r="J754" s="57">
        <v>346992.8</v>
      </c>
    </row>
    <row r="755" spans="1:10" x14ac:dyDescent="0.3">
      <c r="A755" s="8">
        <v>754</v>
      </c>
      <c r="B755" s="115">
        <v>42428</v>
      </c>
      <c r="C755" s="73" t="s">
        <v>31</v>
      </c>
      <c r="D755" s="71" t="s">
        <v>897</v>
      </c>
      <c r="E755" s="74" t="s">
        <v>9</v>
      </c>
      <c r="F755" s="12">
        <v>1700</v>
      </c>
      <c r="G755" s="12">
        <v>0</v>
      </c>
      <c r="H755" s="12">
        <v>800</v>
      </c>
      <c r="I755" s="12">
        <f t="shared" si="11"/>
        <v>900</v>
      </c>
      <c r="J755" s="57">
        <v>95396.400000000009</v>
      </c>
    </row>
    <row r="756" spans="1:10" x14ac:dyDescent="0.3">
      <c r="A756" s="2">
        <v>755</v>
      </c>
      <c r="B756" s="115">
        <v>42428</v>
      </c>
      <c r="C756" s="73" t="s">
        <v>32</v>
      </c>
      <c r="D756" s="71" t="s">
        <v>897</v>
      </c>
      <c r="E756" s="74" t="s">
        <v>33</v>
      </c>
      <c r="F756" s="12">
        <v>2</v>
      </c>
      <c r="G756" s="12">
        <v>0</v>
      </c>
      <c r="H756" s="12">
        <v>2</v>
      </c>
      <c r="I756" s="12">
        <f t="shared" si="11"/>
        <v>0</v>
      </c>
      <c r="J756" s="57">
        <v>0</v>
      </c>
    </row>
    <row r="757" spans="1:10" x14ac:dyDescent="0.3">
      <c r="A757" s="8">
        <v>756</v>
      </c>
      <c r="B757" s="115">
        <v>42428</v>
      </c>
      <c r="C757" s="73" t="s">
        <v>34</v>
      </c>
      <c r="D757" s="71" t="s">
        <v>897</v>
      </c>
      <c r="E757" s="74" t="s">
        <v>13</v>
      </c>
      <c r="F757" s="12">
        <v>145</v>
      </c>
      <c r="G757" s="12">
        <v>100</v>
      </c>
      <c r="H757" s="12">
        <v>75</v>
      </c>
      <c r="I757" s="12">
        <f t="shared" si="11"/>
        <v>170</v>
      </c>
      <c r="J757" s="57">
        <v>19635000.000000004</v>
      </c>
    </row>
    <row r="758" spans="1:10" x14ac:dyDescent="0.3">
      <c r="A758" s="2">
        <v>757</v>
      </c>
      <c r="B758" s="115">
        <v>42428</v>
      </c>
      <c r="C758" s="73" t="s">
        <v>35</v>
      </c>
      <c r="D758" s="71" t="s">
        <v>897</v>
      </c>
      <c r="E758" s="79" t="s">
        <v>13</v>
      </c>
      <c r="F758" s="12">
        <v>470</v>
      </c>
      <c r="G758" s="12">
        <v>200</v>
      </c>
      <c r="H758" s="12">
        <v>217</v>
      </c>
      <c r="I758" s="12">
        <f t="shared" si="11"/>
        <v>453</v>
      </c>
      <c r="J758" s="57">
        <v>27904800.000000004</v>
      </c>
    </row>
    <row r="759" spans="1:10" x14ac:dyDescent="0.3">
      <c r="A759" s="8">
        <v>758</v>
      </c>
      <c r="B759" s="115">
        <v>42428</v>
      </c>
      <c r="C759" s="73" t="s">
        <v>36</v>
      </c>
      <c r="D759" s="71" t="s">
        <v>897</v>
      </c>
      <c r="E759" s="74" t="s">
        <v>13</v>
      </c>
      <c r="F759" s="12">
        <v>63</v>
      </c>
      <c r="G759" s="12">
        <v>0</v>
      </c>
      <c r="H759" s="12">
        <v>20</v>
      </c>
      <c r="I759" s="12">
        <f t="shared" si="11"/>
        <v>43</v>
      </c>
      <c r="J759" s="57">
        <v>3240050</v>
      </c>
    </row>
    <row r="760" spans="1:10" x14ac:dyDescent="0.3">
      <c r="A760" s="2">
        <v>759</v>
      </c>
      <c r="B760" s="115">
        <v>42428</v>
      </c>
      <c r="C760" s="73" t="s">
        <v>37</v>
      </c>
      <c r="D760" s="71" t="s">
        <v>897</v>
      </c>
      <c r="E760" s="74" t="s">
        <v>13</v>
      </c>
      <c r="F760" s="12">
        <v>82</v>
      </c>
      <c r="G760" s="12">
        <v>0</v>
      </c>
      <c r="H760" s="12">
        <v>64</v>
      </c>
      <c r="I760" s="12">
        <f t="shared" si="11"/>
        <v>18</v>
      </c>
      <c r="J760" s="57">
        <v>756000.03599999996</v>
      </c>
    </row>
    <row r="761" spans="1:10" x14ac:dyDescent="0.3">
      <c r="A761" s="8">
        <v>760</v>
      </c>
      <c r="B761" s="115">
        <v>42428</v>
      </c>
      <c r="C761" s="73" t="s">
        <v>38</v>
      </c>
      <c r="D761" s="71" t="s">
        <v>897</v>
      </c>
      <c r="E761" s="74" t="s">
        <v>13</v>
      </c>
      <c r="F761" s="12">
        <v>62</v>
      </c>
      <c r="G761" s="12">
        <v>0</v>
      </c>
      <c r="H761" s="12">
        <v>0</v>
      </c>
      <c r="I761" s="12">
        <f t="shared" si="11"/>
        <v>62</v>
      </c>
      <c r="J761" s="57">
        <v>2851999.8760000006</v>
      </c>
    </row>
    <row r="762" spans="1:10" x14ac:dyDescent="0.3">
      <c r="A762" s="2">
        <v>761</v>
      </c>
      <c r="B762" s="115">
        <v>42428</v>
      </c>
      <c r="C762" s="73" t="s">
        <v>39</v>
      </c>
      <c r="D762" s="71" t="s">
        <v>897</v>
      </c>
      <c r="E762" s="74" t="s">
        <v>13</v>
      </c>
      <c r="F762" s="12">
        <v>6</v>
      </c>
      <c r="G762" s="12">
        <v>0</v>
      </c>
      <c r="H762" s="12">
        <v>6</v>
      </c>
      <c r="I762" s="12">
        <f t="shared" si="11"/>
        <v>0</v>
      </c>
      <c r="J762" s="57">
        <v>0</v>
      </c>
    </row>
    <row r="763" spans="1:10" x14ac:dyDescent="0.3">
      <c r="A763" s="8">
        <v>762</v>
      </c>
      <c r="B763" s="115">
        <v>42428</v>
      </c>
      <c r="C763" s="73" t="s">
        <v>40</v>
      </c>
      <c r="D763" s="71" t="s">
        <v>897</v>
      </c>
      <c r="E763" s="74" t="s">
        <v>13</v>
      </c>
      <c r="F763" s="12">
        <v>1081</v>
      </c>
      <c r="G763" s="12">
        <v>510</v>
      </c>
      <c r="H763" s="12">
        <v>185</v>
      </c>
      <c r="I763" s="12">
        <f t="shared" si="11"/>
        <v>1406</v>
      </c>
      <c r="J763" s="57">
        <v>5373739.0300000012</v>
      </c>
    </row>
    <row r="764" spans="1:10" x14ac:dyDescent="0.3">
      <c r="A764" s="2">
        <v>763</v>
      </c>
      <c r="B764" s="115">
        <v>42428</v>
      </c>
      <c r="C764" s="73" t="s">
        <v>41</v>
      </c>
      <c r="D764" s="71" t="s">
        <v>897</v>
      </c>
      <c r="E764" s="74" t="s">
        <v>13</v>
      </c>
      <c r="F764" s="12">
        <v>60</v>
      </c>
      <c r="G764" s="12">
        <v>800</v>
      </c>
      <c r="H764" s="12">
        <v>610</v>
      </c>
      <c r="I764" s="12">
        <f t="shared" si="11"/>
        <v>250</v>
      </c>
      <c r="J764" s="57">
        <v>15427500.000000002</v>
      </c>
    </row>
    <row r="765" spans="1:10" x14ac:dyDescent="0.3">
      <c r="A765" s="8">
        <v>764</v>
      </c>
      <c r="B765" s="115">
        <v>42428</v>
      </c>
      <c r="C765" s="73" t="s">
        <v>42</v>
      </c>
      <c r="D765" s="71" t="s">
        <v>897</v>
      </c>
      <c r="E765" s="74" t="s">
        <v>9</v>
      </c>
      <c r="F765" s="12">
        <v>8700</v>
      </c>
      <c r="G765" s="12">
        <v>0</v>
      </c>
      <c r="H765" s="12">
        <v>3500</v>
      </c>
      <c r="I765" s="12">
        <f t="shared" si="11"/>
        <v>5200</v>
      </c>
      <c r="J765" s="57">
        <v>582410.4</v>
      </c>
    </row>
    <row r="766" spans="1:10" x14ac:dyDescent="0.3">
      <c r="A766" s="2">
        <v>765</v>
      </c>
      <c r="B766" s="115">
        <v>42428</v>
      </c>
      <c r="C766" s="73" t="s">
        <v>43</v>
      </c>
      <c r="D766" s="71" t="s">
        <v>897</v>
      </c>
      <c r="E766" s="74" t="s">
        <v>9</v>
      </c>
      <c r="F766" s="12">
        <v>15030</v>
      </c>
      <c r="G766" s="12">
        <v>0</v>
      </c>
      <c r="H766" s="12">
        <v>15030</v>
      </c>
      <c r="I766" s="12">
        <f t="shared" si="11"/>
        <v>0</v>
      </c>
      <c r="J766" s="57">
        <v>0</v>
      </c>
    </row>
    <row r="767" spans="1:10" x14ac:dyDescent="0.3">
      <c r="A767" s="8">
        <v>766</v>
      </c>
      <c r="B767" s="115">
        <v>42428</v>
      </c>
      <c r="C767" s="73" t="s">
        <v>44</v>
      </c>
      <c r="D767" s="71" t="s">
        <v>897</v>
      </c>
      <c r="E767" s="74" t="s">
        <v>9</v>
      </c>
      <c r="F767" s="12">
        <v>12630</v>
      </c>
      <c r="G767" s="12">
        <v>0</v>
      </c>
      <c r="H767" s="12">
        <v>10980</v>
      </c>
      <c r="I767" s="12">
        <f t="shared" si="11"/>
        <v>1650</v>
      </c>
      <c r="J767" s="57">
        <v>308550.00000000006</v>
      </c>
    </row>
    <row r="768" spans="1:10" x14ac:dyDescent="0.3">
      <c r="A768" s="2">
        <v>767</v>
      </c>
      <c r="B768" s="115">
        <v>42428</v>
      </c>
      <c r="C768" s="73" t="s">
        <v>45</v>
      </c>
      <c r="D768" s="71" t="s">
        <v>897</v>
      </c>
      <c r="E768" s="74" t="s">
        <v>13</v>
      </c>
      <c r="F768" s="12">
        <v>75</v>
      </c>
      <c r="G768" s="12">
        <v>0</v>
      </c>
      <c r="H768" s="12">
        <v>20</v>
      </c>
      <c r="I768" s="12">
        <f t="shared" si="11"/>
        <v>55</v>
      </c>
      <c r="J768" s="57">
        <v>371249.78</v>
      </c>
    </row>
    <row r="769" spans="1:10" x14ac:dyDescent="0.3">
      <c r="A769" s="8">
        <v>768</v>
      </c>
      <c r="B769" s="115">
        <v>42428</v>
      </c>
      <c r="C769" s="80" t="s">
        <v>46</v>
      </c>
      <c r="D769" s="71" t="s">
        <v>897</v>
      </c>
      <c r="E769" s="74" t="s">
        <v>9</v>
      </c>
      <c r="F769" s="12">
        <v>7200</v>
      </c>
      <c r="G769" s="12">
        <v>10000</v>
      </c>
      <c r="H769" s="12">
        <v>4200</v>
      </c>
      <c r="I769" s="12">
        <f t="shared" si="11"/>
        <v>13000</v>
      </c>
      <c r="J769" s="57">
        <v>3535961</v>
      </c>
    </row>
    <row r="770" spans="1:10" x14ac:dyDescent="0.3">
      <c r="A770" s="2">
        <v>769</v>
      </c>
      <c r="B770" s="115">
        <v>42428</v>
      </c>
      <c r="C770" s="73" t="s">
        <v>47</v>
      </c>
      <c r="D770" s="71" t="s">
        <v>897</v>
      </c>
      <c r="E770" s="74" t="s">
        <v>33</v>
      </c>
      <c r="F770" s="12">
        <v>35</v>
      </c>
      <c r="G770" s="12">
        <v>200</v>
      </c>
      <c r="H770" s="12">
        <v>135</v>
      </c>
      <c r="I770" s="12">
        <f t="shared" si="11"/>
        <v>100</v>
      </c>
      <c r="J770" s="57">
        <v>244500.30000000002</v>
      </c>
    </row>
    <row r="771" spans="1:10" x14ac:dyDescent="0.3">
      <c r="A771" s="8">
        <v>770</v>
      </c>
      <c r="B771" s="115">
        <v>42428</v>
      </c>
      <c r="C771" s="73" t="s">
        <v>752</v>
      </c>
      <c r="D771" s="71" t="s">
        <v>897</v>
      </c>
      <c r="E771" s="74" t="s">
        <v>33</v>
      </c>
      <c r="F771" s="12">
        <v>10</v>
      </c>
      <c r="G771" s="12">
        <v>0</v>
      </c>
      <c r="H771" s="12">
        <v>10</v>
      </c>
      <c r="I771" s="12">
        <f t="shared" si="11"/>
        <v>0</v>
      </c>
      <c r="J771" s="57">
        <v>0</v>
      </c>
    </row>
    <row r="772" spans="1:10" x14ac:dyDescent="0.3">
      <c r="A772" s="2">
        <v>771</v>
      </c>
      <c r="B772" s="115">
        <v>42428</v>
      </c>
      <c r="C772" s="73" t="s">
        <v>48</v>
      </c>
      <c r="D772" s="71" t="s">
        <v>897</v>
      </c>
      <c r="E772" s="74" t="s">
        <v>13</v>
      </c>
      <c r="F772" s="12">
        <v>700</v>
      </c>
      <c r="G772" s="12">
        <v>1400</v>
      </c>
      <c r="H772" s="12">
        <v>1330</v>
      </c>
      <c r="I772" s="12">
        <f t="shared" si="11"/>
        <v>770</v>
      </c>
      <c r="J772" s="57">
        <v>3926996.92</v>
      </c>
    </row>
    <row r="773" spans="1:10" x14ac:dyDescent="0.3">
      <c r="A773" s="8">
        <v>772</v>
      </c>
      <c r="B773" s="115">
        <v>42428</v>
      </c>
      <c r="C773" s="78" t="s">
        <v>49</v>
      </c>
      <c r="D773" s="71" t="s">
        <v>897</v>
      </c>
      <c r="E773" s="79" t="s">
        <v>9</v>
      </c>
      <c r="F773" s="12">
        <v>1280</v>
      </c>
      <c r="G773" s="19">
        <v>0</v>
      </c>
      <c r="H773" s="19">
        <v>0</v>
      </c>
      <c r="I773" s="12">
        <f t="shared" si="11"/>
        <v>1280</v>
      </c>
      <c r="J773" s="57">
        <v>10019750.400000002</v>
      </c>
    </row>
    <row r="774" spans="1:10" x14ac:dyDescent="0.3">
      <c r="A774" s="2">
        <v>773</v>
      </c>
      <c r="B774" s="115">
        <v>42428</v>
      </c>
      <c r="C774" s="78" t="s">
        <v>753</v>
      </c>
      <c r="D774" s="71" t="s">
        <v>897</v>
      </c>
      <c r="E774" s="79" t="s">
        <v>9</v>
      </c>
      <c r="F774" s="12">
        <v>0</v>
      </c>
      <c r="G774" s="19">
        <v>3700</v>
      </c>
      <c r="H774" s="19">
        <v>3700</v>
      </c>
      <c r="I774" s="12">
        <f t="shared" si="11"/>
        <v>0</v>
      </c>
      <c r="J774" s="57">
        <v>0</v>
      </c>
    </row>
    <row r="775" spans="1:10" x14ac:dyDescent="0.3">
      <c r="A775" s="8">
        <v>774</v>
      </c>
      <c r="B775" s="115">
        <v>42428</v>
      </c>
      <c r="C775" s="77" t="s">
        <v>50</v>
      </c>
      <c r="D775" s="71" t="s">
        <v>897</v>
      </c>
      <c r="E775" s="81" t="s">
        <v>13</v>
      </c>
      <c r="F775" s="12">
        <v>8</v>
      </c>
      <c r="G775" s="12">
        <v>0</v>
      </c>
      <c r="H775" s="12">
        <v>0</v>
      </c>
      <c r="I775" s="12">
        <f t="shared" si="11"/>
        <v>8</v>
      </c>
      <c r="J775" s="57">
        <v>87120</v>
      </c>
    </row>
    <row r="776" spans="1:10" x14ac:dyDescent="0.3">
      <c r="A776" s="2">
        <v>775</v>
      </c>
      <c r="B776" s="115">
        <v>42428</v>
      </c>
      <c r="C776" s="77" t="s">
        <v>51</v>
      </c>
      <c r="D776" s="71" t="s">
        <v>897</v>
      </c>
      <c r="E776" s="74" t="s">
        <v>33</v>
      </c>
      <c r="F776" s="12">
        <v>207</v>
      </c>
      <c r="G776" s="12">
        <v>0</v>
      </c>
      <c r="H776" s="12">
        <v>60</v>
      </c>
      <c r="I776" s="12">
        <f t="shared" si="11"/>
        <v>147</v>
      </c>
      <c r="J776" s="57">
        <v>308685.3</v>
      </c>
    </row>
    <row r="777" spans="1:10" x14ac:dyDescent="0.3">
      <c r="A777" s="8">
        <v>776</v>
      </c>
      <c r="B777" s="115">
        <v>42428</v>
      </c>
      <c r="C777" s="77" t="s">
        <v>52</v>
      </c>
      <c r="D777" s="71" t="s">
        <v>897</v>
      </c>
      <c r="E777" s="74" t="s">
        <v>9</v>
      </c>
      <c r="F777" s="12">
        <v>3000</v>
      </c>
      <c r="G777" s="12">
        <v>0</v>
      </c>
      <c r="H777" s="12">
        <v>1000</v>
      </c>
      <c r="I777" s="12">
        <f t="shared" si="11"/>
        <v>2000</v>
      </c>
      <c r="J777" s="57">
        <v>149600.00000000003</v>
      </c>
    </row>
    <row r="778" spans="1:10" x14ac:dyDescent="0.3">
      <c r="A778" s="2">
        <v>777</v>
      </c>
      <c r="B778" s="115">
        <v>42428</v>
      </c>
      <c r="C778" s="73" t="s">
        <v>53</v>
      </c>
      <c r="D778" s="71" t="s">
        <v>897</v>
      </c>
      <c r="E778" s="74" t="s">
        <v>13</v>
      </c>
      <c r="F778" s="12">
        <v>7</v>
      </c>
      <c r="G778" s="12">
        <v>0</v>
      </c>
      <c r="H778" s="12">
        <v>0</v>
      </c>
      <c r="I778" s="12">
        <f t="shared" si="11"/>
        <v>7</v>
      </c>
      <c r="J778" s="57">
        <v>554153.6</v>
      </c>
    </row>
    <row r="779" spans="1:10" x14ac:dyDescent="0.3">
      <c r="A779" s="8">
        <v>778</v>
      </c>
      <c r="B779" s="115">
        <v>42428</v>
      </c>
      <c r="C779" s="78" t="s">
        <v>54</v>
      </c>
      <c r="D779" s="71" t="s">
        <v>897</v>
      </c>
      <c r="E779" s="79" t="s">
        <v>13</v>
      </c>
      <c r="F779" s="12">
        <v>930</v>
      </c>
      <c r="G779" s="24">
        <v>900</v>
      </c>
      <c r="H779" s="24">
        <v>930</v>
      </c>
      <c r="I779" s="12">
        <f t="shared" si="11"/>
        <v>900</v>
      </c>
      <c r="J779" s="57">
        <v>10890000.000000002</v>
      </c>
    </row>
    <row r="780" spans="1:10" x14ac:dyDescent="0.3">
      <c r="A780" s="2">
        <v>779</v>
      </c>
      <c r="B780" s="115">
        <v>42428</v>
      </c>
      <c r="C780" s="78" t="s">
        <v>55</v>
      </c>
      <c r="D780" s="71" t="s">
        <v>897</v>
      </c>
      <c r="E780" s="79" t="s">
        <v>13</v>
      </c>
      <c r="F780" s="12">
        <v>0</v>
      </c>
      <c r="G780" s="24">
        <v>0</v>
      </c>
      <c r="H780" s="24">
        <v>0</v>
      </c>
      <c r="I780" s="12">
        <f t="shared" si="11"/>
        <v>0</v>
      </c>
      <c r="J780" s="57">
        <v>0</v>
      </c>
    </row>
    <row r="781" spans="1:10" x14ac:dyDescent="0.3">
      <c r="A781" s="8">
        <v>780</v>
      </c>
      <c r="B781" s="115">
        <v>42428</v>
      </c>
      <c r="C781" s="78" t="s">
        <v>56</v>
      </c>
      <c r="D781" s="71" t="s">
        <v>897</v>
      </c>
      <c r="E781" s="79" t="s">
        <v>13</v>
      </c>
      <c r="F781" s="12">
        <v>473</v>
      </c>
      <c r="G781" s="24">
        <v>1000</v>
      </c>
      <c r="H781" s="24">
        <v>986</v>
      </c>
      <c r="I781" s="12">
        <f t="shared" si="11"/>
        <v>487</v>
      </c>
      <c r="J781" s="57">
        <v>7660510.0000000009</v>
      </c>
    </row>
    <row r="782" spans="1:10" x14ac:dyDescent="0.3">
      <c r="A782" s="2">
        <v>781</v>
      </c>
      <c r="B782" s="115">
        <v>42428</v>
      </c>
      <c r="C782" s="73" t="s">
        <v>57</v>
      </c>
      <c r="D782" s="71" t="s">
        <v>897</v>
      </c>
      <c r="E782" s="74" t="s">
        <v>9</v>
      </c>
      <c r="F782" s="12">
        <v>0</v>
      </c>
      <c r="G782" s="12">
        <v>0</v>
      </c>
      <c r="H782" s="12">
        <v>0</v>
      </c>
      <c r="I782" s="12">
        <f t="shared" si="11"/>
        <v>0</v>
      </c>
      <c r="J782" s="57">
        <v>0</v>
      </c>
    </row>
    <row r="783" spans="1:10" x14ac:dyDescent="0.3">
      <c r="A783" s="8">
        <v>782</v>
      </c>
      <c r="B783" s="115">
        <v>42428</v>
      </c>
      <c r="C783" s="73" t="s">
        <v>58</v>
      </c>
      <c r="D783" s="71" t="s">
        <v>897</v>
      </c>
      <c r="E783" s="74" t="s">
        <v>9</v>
      </c>
      <c r="F783" s="12">
        <v>144</v>
      </c>
      <c r="G783" s="12">
        <v>0</v>
      </c>
      <c r="H783" s="12">
        <v>144</v>
      </c>
      <c r="I783" s="12">
        <f t="shared" si="11"/>
        <v>0</v>
      </c>
      <c r="J783" s="57">
        <v>0</v>
      </c>
    </row>
    <row r="784" spans="1:10" x14ac:dyDescent="0.3">
      <c r="A784" s="2">
        <v>783</v>
      </c>
      <c r="B784" s="115">
        <v>42428</v>
      </c>
      <c r="C784" s="73" t="s">
        <v>754</v>
      </c>
      <c r="D784" s="71" t="s">
        <v>897</v>
      </c>
      <c r="E784" s="74" t="s">
        <v>9</v>
      </c>
      <c r="F784" s="12">
        <v>0</v>
      </c>
      <c r="G784" s="12">
        <v>476</v>
      </c>
      <c r="H784" s="12">
        <v>476</v>
      </c>
      <c r="I784" s="12">
        <f t="shared" si="11"/>
        <v>0</v>
      </c>
      <c r="J784" s="57">
        <v>0</v>
      </c>
    </row>
    <row r="785" spans="1:10" x14ac:dyDescent="0.3">
      <c r="A785" s="8">
        <v>784</v>
      </c>
      <c r="B785" s="115">
        <v>42428</v>
      </c>
      <c r="C785" s="73" t="s">
        <v>59</v>
      </c>
      <c r="D785" s="71" t="s">
        <v>897</v>
      </c>
      <c r="E785" s="79" t="s">
        <v>9</v>
      </c>
      <c r="F785" s="12">
        <v>112</v>
      </c>
      <c r="G785" s="12">
        <v>7000</v>
      </c>
      <c r="H785" s="12">
        <v>7112</v>
      </c>
      <c r="I785" s="12">
        <f t="shared" si="11"/>
        <v>0</v>
      </c>
      <c r="J785" s="57">
        <v>0</v>
      </c>
    </row>
    <row r="786" spans="1:10" x14ac:dyDescent="0.3">
      <c r="A786" s="2">
        <v>785</v>
      </c>
      <c r="B786" s="115">
        <v>42428</v>
      </c>
      <c r="C786" s="73" t="s">
        <v>60</v>
      </c>
      <c r="D786" s="71" t="s">
        <v>897</v>
      </c>
      <c r="E786" s="79" t="s">
        <v>13</v>
      </c>
      <c r="F786" s="12">
        <v>134</v>
      </c>
      <c r="G786" s="12">
        <v>150</v>
      </c>
      <c r="H786" s="12">
        <v>236</v>
      </c>
      <c r="I786" s="12">
        <f t="shared" si="11"/>
        <v>48</v>
      </c>
      <c r="J786" s="57">
        <v>11600001.600000001</v>
      </c>
    </row>
    <row r="787" spans="1:10" x14ac:dyDescent="0.3">
      <c r="A787" s="8">
        <v>786</v>
      </c>
      <c r="B787" s="115">
        <v>42428</v>
      </c>
      <c r="C787" s="73" t="s">
        <v>61</v>
      </c>
      <c r="D787" s="71" t="s">
        <v>897</v>
      </c>
      <c r="E787" s="79" t="s">
        <v>9</v>
      </c>
      <c r="F787" s="12">
        <v>1530</v>
      </c>
      <c r="G787" s="12">
        <v>300</v>
      </c>
      <c r="H787" s="12">
        <v>1230</v>
      </c>
      <c r="I787" s="12">
        <f t="shared" si="11"/>
        <v>600</v>
      </c>
      <c r="J787" s="57">
        <v>25559820.000000004</v>
      </c>
    </row>
    <row r="788" spans="1:10" x14ac:dyDescent="0.3">
      <c r="A788" s="2">
        <v>787</v>
      </c>
      <c r="B788" s="115">
        <v>42428</v>
      </c>
      <c r="C788" s="73" t="s">
        <v>62</v>
      </c>
      <c r="D788" s="71" t="s">
        <v>897</v>
      </c>
      <c r="E788" s="74" t="s">
        <v>9</v>
      </c>
      <c r="F788" s="12">
        <v>2490</v>
      </c>
      <c r="G788" s="12">
        <v>0</v>
      </c>
      <c r="H788" s="12">
        <v>0</v>
      </c>
      <c r="I788" s="12">
        <f t="shared" si="11"/>
        <v>2490</v>
      </c>
      <c r="J788" s="57">
        <v>21857220</v>
      </c>
    </row>
    <row r="789" spans="1:10" x14ac:dyDescent="0.3">
      <c r="A789" s="8">
        <v>788</v>
      </c>
      <c r="B789" s="115">
        <v>42428</v>
      </c>
      <c r="C789" s="73" t="s">
        <v>63</v>
      </c>
      <c r="D789" s="71" t="s">
        <v>897</v>
      </c>
      <c r="E789" s="74" t="s">
        <v>9</v>
      </c>
      <c r="F789" s="12">
        <v>41600</v>
      </c>
      <c r="G789" s="12">
        <v>0</v>
      </c>
      <c r="H789" s="12">
        <v>17500</v>
      </c>
      <c r="I789" s="12">
        <f t="shared" si="11"/>
        <v>24100</v>
      </c>
      <c r="J789" s="57">
        <v>2704020</v>
      </c>
    </row>
    <row r="790" spans="1:10" x14ac:dyDescent="0.3">
      <c r="A790" s="2">
        <v>789</v>
      </c>
      <c r="B790" s="115">
        <v>42428</v>
      </c>
      <c r="C790" s="73" t="s">
        <v>64</v>
      </c>
      <c r="D790" s="71" t="s">
        <v>897</v>
      </c>
      <c r="E790" s="74" t="s">
        <v>13</v>
      </c>
      <c r="F790" s="12">
        <v>0</v>
      </c>
      <c r="G790" s="12">
        <v>4600</v>
      </c>
      <c r="H790" s="12">
        <v>3280</v>
      </c>
      <c r="I790" s="12">
        <f t="shared" si="11"/>
        <v>1320</v>
      </c>
      <c r="J790" s="57">
        <v>4401012.0000000009</v>
      </c>
    </row>
    <row r="791" spans="1:10" x14ac:dyDescent="0.3">
      <c r="A791" s="8">
        <v>790</v>
      </c>
      <c r="B791" s="115">
        <v>42428</v>
      </c>
      <c r="C791" s="73" t="s">
        <v>65</v>
      </c>
      <c r="D791" s="71" t="s">
        <v>897</v>
      </c>
      <c r="E791" s="74" t="s">
        <v>9</v>
      </c>
      <c r="F791" s="12">
        <v>0</v>
      </c>
      <c r="G791" s="12">
        <v>0</v>
      </c>
      <c r="H791" s="12">
        <v>0</v>
      </c>
      <c r="I791" s="12">
        <f t="shared" si="11"/>
        <v>0</v>
      </c>
      <c r="J791" s="57">
        <v>0</v>
      </c>
    </row>
    <row r="792" spans="1:10" x14ac:dyDescent="0.3">
      <c r="A792" s="2">
        <v>791</v>
      </c>
      <c r="B792" s="115">
        <v>42428</v>
      </c>
      <c r="C792" s="78" t="s">
        <v>66</v>
      </c>
      <c r="D792" s="71" t="s">
        <v>897</v>
      </c>
      <c r="E792" s="79" t="s">
        <v>13</v>
      </c>
      <c r="F792" s="12">
        <v>3120</v>
      </c>
      <c r="G792" s="24">
        <v>0</v>
      </c>
      <c r="H792" s="24">
        <v>600</v>
      </c>
      <c r="I792" s="12">
        <f t="shared" si="11"/>
        <v>2520</v>
      </c>
      <c r="J792" s="57">
        <v>22680504</v>
      </c>
    </row>
    <row r="793" spans="1:10" x14ac:dyDescent="0.3">
      <c r="A793" s="8">
        <v>792</v>
      </c>
      <c r="B793" s="115">
        <v>42428</v>
      </c>
      <c r="C793" s="76" t="s">
        <v>67</v>
      </c>
      <c r="D793" s="71" t="s">
        <v>897</v>
      </c>
      <c r="E793" s="74" t="s">
        <v>9</v>
      </c>
      <c r="F793" s="12">
        <v>900</v>
      </c>
      <c r="G793" s="12">
        <v>6000</v>
      </c>
      <c r="H793" s="12">
        <v>6900</v>
      </c>
      <c r="I793" s="12">
        <f t="shared" si="11"/>
        <v>0</v>
      </c>
      <c r="J793" s="57">
        <v>0</v>
      </c>
    </row>
    <row r="794" spans="1:10" x14ac:dyDescent="0.3">
      <c r="A794" s="2">
        <v>793</v>
      </c>
      <c r="B794" s="115">
        <v>42428</v>
      </c>
      <c r="C794" s="75" t="s">
        <v>68</v>
      </c>
      <c r="D794" s="71" t="s">
        <v>897</v>
      </c>
      <c r="E794" s="74" t="s">
        <v>9</v>
      </c>
      <c r="F794" s="12">
        <v>15800</v>
      </c>
      <c r="G794" s="12">
        <v>10000</v>
      </c>
      <c r="H794" s="12">
        <v>6300</v>
      </c>
      <c r="I794" s="12">
        <f t="shared" si="11"/>
        <v>19500</v>
      </c>
      <c r="J794" s="57">
        <v>2261902.5000000005</v>
      </c>
    </row>
    <row r="795" spans="1:10" x14ac:dyDescent="0.3">
      <c r="A795" s="8">
        <v>794</v>
      </c>
      <c r="B795" s="115">
        <v>42428</v>
      </c>
      <c r="C795" s="76" t="s">
        <v>69</v>
      </c>
      <c r="D795" s="71" t="s">
        <v>897</v>
      </c>
      <c r="E795" s="74" t="s">
        <v>9</v>
      </c>
      <c r="F795" s="12">
        <v>300</v>
      </c>
      <c r="G795" s="12">
        <v>300</v>
      </c>
      <c r="H795" s="12">
        <v>100</v>
      </c>
      <c r="I795" s="12">
        <f t="shared" si="11"/>
        <v>500</v>
      </c>
      <c r="J795" s="57">
        <v>118497.5</v>
      </c>
    </row>
    <row r="796" spans="1:10" x14ac:dyDescent="0.3">
      <c r="A796" s="2">
        <v>795</v>
      </c>
      <c r="B796" s="115">
        <v>42428</v>
      </c>
      <c r="C796" s="76" t="s">
        <v>70</v>
      </c>
      <c r="D796" s="71" t="s">
        <v>897</v>
      </c>
      <c r="E796" s="79" t="s">
        <v>9</v>
      </c>
      <c r="F796" s="12">
        <v>800</v>
      </c>
      <c r="G796" s="12">
        <v>0</v>
      </c>
      <c r="H796" s="12">
        <v>300</v>
      </c>
      <c r="I796" s="12">
        <f t="shared" ref="I796:I859" si="12">F796+G796-H796</f>
        <v>500</v>
      </c>
      <c r="J796" s="57">
        <v>172502</v>
      </c>
    </row>
    <row r="797" spans="1:10" x14ac:dyDescent="0.3">
      <c r="A797" s="8">
        <v>796</v>
      </c>
      <c r="B797" s="115">
        <v>42428</v>
      </c>
      <c r="C797" s="82" t="s">
        <v>71</v>
      </c>
      <c r="D797" s="71" t="s">
        <v>897</v>
      </c>
      <c r="E797" s="79" t="s">
        <v>72</v>
      </c>
      <c r="F797" s="12">
        <v>1</v>
      </c>
      <c r="G797" s="12">
        <v>0</v>
      </c>
      <c r="H797" s="12">
        <v>0</v>
      </c>
      <c r="I797" s="12">
        <f t="shared" si="12"/>
        <v>1</v>
      </c>
      <c r="J797" s="57">
        <v>3223.0000000000005</v>
      </c>
    </row>
    <row r="798" spans="1:10" x14ac:dyDescent="0.3">
      <c r="A798" s="2">
        <v>797</v>
      </c>
      <c r="B798" s="115">
        <v>42428</v>
      </c>
      <c r="C798" s="82" t="s">
        <v>73</v>
      </c>
      <c r="D798" s="71" t="s">
        <v>897</v>
      </c>
      <c r="E798" s="79" t="s">
        <v>9</v>
      </c>
      <c r="F798" s="12">
        <v>3690</v>
      </c>
      <c r="G798" s="12">
        <v>0</v>
      </c>
      <c r="H798" s="12">
        <v>2730</v>
      </c>
      <c r="I798" s="12">
        <f t="shared" si="12"/>
        <v>960</v>
      </c>
      <c r="J798" s="57">
        <v>3168000.0000000005</v>
      </c>
    </row>
    <row r="799" spans="1:10" x14ac:dyDescent="0.3">
      <c r="A799" s="8">
        <v>798</v>
      </c>
      <c r="B799" s="115">
        <v>42428</v>
      </c>
      <c r="C799" s="73" t="s">
        <v>74</v>
      </c>
      <c r="D799" s="71" t="s">
        <v>897</v>
      </c>
      <c r="E799" s="79" t="s">
        <v>13</v>
      </c>
      <c r="F799" s="12">
        <v>35</v>
      </c>
      <c r="G799" s="12">
        <v>0</v>
      </c>
      <c r="H799" s="12">
        <v>23</v>
      </c>
      <c r="I799" s="12">
        <f t="shared" si="12"/>
        <v>12</v>
      </c>
      <c r="J799" s="57">
        <v>369600.00000000006</v>
      </c>
    </row>
    <row r="800" spans="1:10" x14ac:dyDescent="0.3">
      <c r="A800" s="2">
        <v>799</v>
      </c>
      <c r="B800" s="115">
        <v>42428</v>
      </c>
      <c r="C800" s="73" t="s">
        <v>75</v>
      </c>
      <c r="D800" s="71" t="s">
        <v>897</v>
      </c>
      <c r="E800" s="74" t="s">
        <v>13</v>
      </c>
      <c r="F800" s="12">
        <v>3200</v>
      </c>
      <c r="G800" s="12">
        <v>0</v>
      </c>
      <c r="H800" s="12">
        <v>1517</v>
      </c>
      <c r="I800" s="12">
        <f t="shared" si="12"/>
        <v>1683</v>
      </c>
      <c r="J800" s="57">
        <v>3323083.5000000005</v>
      </c>
    </row>
    <row r="801" spans="1:10" x14ac:dyDescent="0.3">
      <c r="A801" s="8">
        <v>800</v>
      </c>
      <c r="B801" s="115">
        <v>42428</v>
      </c>
      <c r="C801" s="78" t="s">
        <v>76</v>
      </c>
      <c r="D801" s="71" t="s">
        <v>897</v>
      </c>
      <c r="E801" s="79" t="s">
        <v>9</v>
      </c>
      <c r="F801" s="12">
        <v>100</v>
      </c>
      <c r="G801" s="12">
        <v>0</v>
      </c>
      <c r="H801" s="12">
        <v>0</v>
      </c>
      <c r="I801" s="12">
        <f t="shared" si="12"/>
        <v>100</v>
      </c>
      <c r="J801" s="57">
        <v>7030.1</v>
      </c>
    </row>
    <row r="802" spans="1:10" x14ac:dyDescent="0.3">
      <c r="A802" s="2">
        <v>801</v>
      </c>
      <c r="B802" s="115">
        <v>42428</v>
      </c>
      <c r="C802" s="78" t="s">
        <v>77</v>
      </c>
      <c r="D802" s="71" t="s">
        <v>897</v>
      </c>
      <c r="E802" s="79" t="s">
        <v>13</v>
      </c>
      <c r="F802" s="12">
        <v>194</v>
      </c>
      <c r="G802" s="12">
        <v>0</v>
      </c>
      <c r="H802" s="12">
        <v>70</v>
      </c>
      <c r="I802" s="12">
        <f t="shared" si="12"/>
        <v>124</v>
      </c>
      <c r="J802" s="57">
        <v>14666410.000000002</v>
      </c>
    </row>
    <row r="803" spans="1:10" x14ac:dyDescent="0.3">
      <c r="A803" s="8">
        <v>802</v>
      </c>
      <c r="B803" s="115">
        <v>42428</v>
      </c>
      <c r="C803" s="75" t="s">
        <v>78</v>
      </c>
      <c r="D803" s="71" t="s">
        <v>897</v>
      </c>
      <c r="E803" s="74" t="s">
        <v>72</v>
      </c>
      <c r="F803" s="12">
        <v>15</v>
      </c>
      <c r="G803" s="12">
        <v>0</v>
      </c>
      <c r="H803" s="12">
        <v>0</v>
      </c>
      <c r="I803" s="12">
        <f t="shared" si="12"/>
        <v>15</v>
      </c>
      <c r="J803" s="57">
        <v>51034.5</v>
      </c>
    </row>
    <row r="804" spans="1:10" x14ac:dyDescent="0.3">
      <c r="A804" s="2">
        <v>803</v>
      </c>
      <c r="B804" s="115">
        <v>42428</v>
      </c>
      <c r="C804" s="73" t="s">
        <v>79</v>
      </c>
      <c r="D804" s="71" t="s">
        <v>897</v>
      </c>
      <c r="E804" s="74" t="s">
        <v>28</v>
      </c>
      <c r="F804" s="12">
        <v>0</v>
      </c>
      <c r="G804" s="12">
        <v>150</v>
      </c>
      <c r="H804" s="12">
        <v>82</v>
      </c>
      <c r="I804" s="12">
        <f t="shared" si="12"/>
        <v>68</v>
      </c>
      <c r="J804" s="57">
        <v>6346630.4000000004</v>
      </c>
    </row>
    <row r="805" spans="1:10" x14ac:dyDescent="0.3">
      <c r="A805" s="8">
        <v>804</v>
      </c>
      <c r="B805" s="115">
        <v>42428</v>
      </c>
      <c r="C805" s="83" t="s">
        <v>80</v>
      </c>
      <c r="D805" s="71" t="s">
        <v>897</v>
      </c>
      <c r="E805" s="74" t="s">
        <v>13</v>
      </c>
      <c r="F805" s="12">
        <v>100</v>
      </c>
      <c r="G805" s="12">
        <v>159</v>
      </c>
      <c r="H805" s="12">
        <v>150</v>
      </c>
      <c r="I805" s="12">
        <f t="shared" si="12"/>
        <v>109</v>
      </c>
      <c r="J805" s="57">
        <v>349068648.04899997</v>
      </c>
    </row>
    <row r="806" spans="1:10" x14ac:dyDescent="0.3">
      <c r="A806" s="2">
        <v>805</v>
      </c>
      <c r="B806" s="115">
        <v>42428</v>
      </c>
      <c r="C806" s="83" t="s">
        <v>755</v>
      </c>
      <c r="D806" s="71" t="s">
        <v>897</v>
      </c>
      <c r="E806" s="74" t="s">
        <v>9</v>
      </c>
      <c r="F806" s="12">
        <v>0</v>
      </c>
      <c r="G806" s="12">
        <v>900</v>
      </c>
      <c r="H806" s="12">
        <v>900</v>
      </c>
      <c r="I806" s="12">
        <f t="shared" si="12"/>
        <v>0</v>
      </c>
      <c r="J806" s="57">
        <v>0</v>
      </c>
    </row>
    <row r="807" spans="1:10" x14ac:dyDescent="0.3">
      <c r="A807" s="8">
        <v>806</v>
      </c>
      <c r="B807" s="115">
        <v>42428</v>
      </c>
      <c r="C807" s="78" t="s">
        <v>81</v>
      </c>
      <c r="D807" s="71" t="s">
        <v>897</v>
      </c>
      <c r="E807" s="79" t="s">
        <v>9</v>
      </c>
      <c r="F807" s="12">
        <v>3170</v>
      </c>
      <c r="G807" s="24">
        <v>0</v>
      </c>
      <c r="H807" s="24">
        <v>710</v>
      </c>
      <c r="I807" s="12">
        <f t="shared" si="12"/>
        <v>2460</v>
      </c>
      <c r="J807" s="57">
        <v>11070246</v>
      </c>
    </row>
    <row r="808" spans="1:10" x14ac:dyDescent="0.3">
      <c r="A808" s="2">
        <v>807</v>
      </c>
      <c r="B808" s="115">
        <v>42428</v>
      </c>
      <c r="C808" s="78" t="s">
        <v>82</v>
      </c>
      <c r="D808" s="71" t="s">
        <v>897</v>
      </c>
      <c r="E808" s="79" t="s">
        <v>83</v>
      </c>
      <c r="F808" s="12">
        <v>25</v>
      </c>
      <c r="G808" s="12">
        <v>0</v>
      </c>
      <c r="H808" s="12">
        <v>0</v>
      </c>
      <c r="I808" s="12">
        <f t="shared" si="12"/>
        <v>25</v>
      </c>
      <c r="J808" s="57">
        <v>62899.999250000008</v>
      </c>
    </row>
    <row r="809" spans="1:10" x14ac:dyDescent="0.3">
      <c r="A809" s="8">
        <v>808</v>
      </c>
      <c r="B809" s="115">
        <v>42428</v>
      </c>
      <c r="C809" s="73" t="s">
        <v>84</v>
      </c>
      <c r="D809" s="71" t="s">
        <v>897</v>
      </c>
      <c r="E809" s="74" t="s">
        <v>83</v>
      </c>
      <c r="F809" s="12">
        <v>0</v>
      </c>
      <c r="G809" s="12">
        <v>0</v>
      </c>
      <c r="H809" s="12">
        <v>0</v>
      </c>
      <c r="I809" s="12">
        <f t="shared" si="12"/>
        <v>0</v>
      </c>
      <c r="J809" s="57">
        <v>0</v>
      </c>
    </row>
    <row r="810" spans="1:10" x14ac:dyDescent="0.3">
      <c r="A810" s="2">
        <v>809</v>
      </c>
      <c r="B810" s="115">
        <v>42428</v>
      </c>
      <c r="C810" s="73" t="s">
        <v>85</v>
      </c>
      <c r="D810" s="71" t="s">
        <v>897</v>
      </c>
      <c r="E810" s="74" t="s">
        <v>83</v>
      </c>
      <c r="F810" s="12">
        <v>31</v>
      </c>
      <c r="G810" s="12">
        <v>0</v>
      </c>
      <c r="H810" s="12">
        <v>14</v>
      </c>
      <c r="I810" s="12">
        <f t="shared" si="12"/>
        <v>17</v>
      </c>
      <c r="J810" s="57">
        <v>653496.93200000015</v>
      </c>
    </row>
    <row r="811" spans="1:10" x14ac:dyDescent="0.3">
      <c r="A811" s="8">
        <v>810</v>
      </c>
      <c r="B811" s="115">
        <v>42428</v>
      </c>
      <c r="C811" s="73" t="s">
        <v>756</v>
      </c>
      <c r="D811" s="71" t="s">
        <v>897</v>
      </c>
      <c r="E811" s="74" t="s">
        <v>9</v>
      </c>
      <c r="F811" s="12">
        <v>0</v>
      </c>
      <c r="G811" s="12">
        <v>10000</v>
      </c>
      <c r="H811" s="12">
        <v>6000</v>
      </c>
      <c r="I811" s="12">
        <f t="shared" si="12"/>
        <v>4000</v>
      </c>
      <c r="J811" s="57">
        <v>6930000.0000000009</v>
      </c>
    </row>
    <row r="812" spans="1:10" x14ac:dyDescent="0.3">
      <c r="A812" s="2">
        <v>811</v>
      </c>
      <c r="B812" s="115">
        <v>42428</v>
      </c>
      <c r="C812" s="73" t="s">
        <v>86</v>
      </c>
      <c r="D812" s="71" t="s">
        <v>897</v>
      </c>
      <c r="E812" s="74" t="s">
        <v>33</v>
      </c>
      <c r="F812" s="12">
        <v>7</v>
      </c>
      <c r="G812" s="12">
        <v>0</v>
      </c>
      <c r="H812" s="12">
        <v>0</v>
      </c>
      <c r="I812" s="12">
        <f t="shared" si="12"/>
        <v>7</v>
      </c>
      <c r="J812" s="57">
        <v>151102.02799999999</v>
      </c>
    </row>
    <row r="813" spans="1:10" x14ac:dyDescent="0.3">
      <c r="A813" s="8">
        <v>812</v>
      </c>
      <c r="B813" s="115">
        <v>42428</v>
      </c>
      <c r="C813" s="73" t="s">
        <v>87</v>
      </c>
      <c r="D813" s="71" t="s">
        <v>897</v>
      </c>
      <c r="E813" s="74" t="s">
        <v>83</v>
      </c>
      <c r="F813" s="12">
        <v>20</v>
      </c>
      <c r="G813" s="12">
        <v>0</v>
      </c>
      <c r="H813" s="12">
        <v>0</v>
      </c>
      <c r="I813" s="12">
        <f t="shared" si="12"/>
        <v>20</v>
      </c>
      <c r="J813" s="57">
        <v>24992.000000000004</v>
      </c>
    </row>
    <row r="814" spans="1:10" x14ac:dyDescent="0.3">
      <c r="A814" s="2">
        <v>813</v>
      </c>
      <c r="B814" s="115">
        <v>42428</v>
      </c>
      <c r="C814" s="73" t="s">
        <v>88</v>
      </c>
      <c r="D814" s="71" t="s">
        <v>897</v>
      </c>
      <c r="E814" s="74" t="s">
        <v>13</v>
      </c>
      <c r="F814" s="12">
        <v>240</v>
      </c>
      <c r="G814" s="12">
        <v>100</v>
      </c>
      <c r="H814" s="12">
        <v>100</v>
      </c>
      <c r="I814" s="12">
        <f t="shared" si="12"/>
        <v>240</v>
      </c>
      <c r="J814" s="57">
        <v>2351976.0000000005</v>
      </c>
    </row>
    <row r="815" spans="1:10" x14ac:dyDescent="0.3">
      <c r="A815" s="8">
        <v>814</v>
      </c>
      <c r="B815" s="115">
        <v>42428</v>
      </c>
      <c r="C815" s="73" t="s">
        <v>89</v>
      </c>
      <c r="D815" s="71" t="s">
        <v>897</v>
      </c>
      <c r="E815" s="74" t="s">
        <v>83</v>
      </c>
      <c r="F815" s="12">
        <v>2</v>
      </c>
      <c r="G815" s="12">
        <v>0</v>
      </c>
      <c r="H815" s="12">
        <v>0</v>
      </c>
      <c r="I815" s="12">
        <f t="shared" si="12"/>
        <v>2</v>
      </c>
      <c r="J815" s="57">
        <v>234999.6</v>
      </c>
    </row>
    <row r="816" spans="1:10" x14ac:dyDescent="0.3">
      <c r="A816" s="2">
        <v>815</v>
      </c>
      <c r="B816" s="115">
        <v>42428</v>
      </c>
      <c r="C816" s="73" t="s">
        <v>90</v>
      </c>
      <c r="D816" s="71" t="s">
        <v>897</v>
      </c>
      <c r="E816" s="74" t="s">
        <v>83</v>
      </c>
      <c r="F816" s="12">
        <v>115</v>
      </c>
      <c r="G816" s="12">
        <v>0</v>
      </c>
      <c r="H816" s="12">
        <v>28</v>
      </c>
      <c r="I816" s="12">
        <f t="shared" si="12"/>
        <v>87</v>
      </c>
      <c r="J816" s="57">
        <v>6342326.1000000006</v>
      </c>
    </row>
    <row r="817" spans="1:10" x14ac:dyDescent="0.3">
      <c r="A817" s="8">
        <v>816</v>
      </c>
      <c r="B817" s="115">
        <v>42428</v>
      </c>
      <c r="C817" s="84" t="s">
        <v>91</v>
      </c>
      <c r="D817" s="71" t="s">
        <v>897</v>
      </c>
      <c r="E817" s="81" t="s">
        <v>83</v>
      </c>
      <c r="F817" s="12">
        <v>189</v>
      </c>
      <c r="G817" s="12">
        <v>0</v>
      </c>
      <c r="H817" s="12">
        <v>0</v>
      </c>
      <c r="I817" s="12">
        <f t="shared" si="12"/>
        <v>189</v>
      </c>
      <c r="J817" s="57">
        <v>287317.8</v>
      </c>
    </row>
    <row r="818" spans="1:10" x14ac:dyDescent="0.3">
      <c r="A818" s="2">
        <v>817</v>
      </c>
      <c r="B818" s="115">
        <v>42428</v>
      </c>
      <c r="C818" s="73" t="s">
        <v>92</v>
      </c>
      <c r="D818" s="71" t="s">
        <v>897</v>
      </c>
      <c r="E818" s="74" t="s">
        <v>13</v>
      </c>
      <c r="F818" s="12">
        <v>9</v>
      </c>
      <c r="G818" s="12">
        <v>0</v>
      </c>
      <c r="H818" s="12">
        <v>0</v>
      </c>
      <c r="I818" s="12">
        <f t="shared" si="12"/>
        <v>9</v>
      </c>
      <c r="J818" s="57">
        <v>31256.973000000002</v>
      </c>
    </row>
    <row r="819" spans="1:10" x14ac:dyDescent="0.3">
      <c r="A819" s="8">
        <v>818</v>
      </c>
      <c r="B819" s="115">
        <v>42428</v>
      </c>
      <c r="C819" s="73" t="s">
        <v>93</v>
      </c>
      <c r="D819" s="71" t="s">
        <v>897</v>
      </c>
      <c r="E819" s="74" t="s">
        <v>9</v>
      </c>
      <c r="F819" s="12">
        <v>0</v>
      </c>
      <c r="G819" s="12">
        <v>660</v>
      </c>
      <c r="H819" s="12">
        <v>660</v>
      </c>
      <c r="I819" s="12">
        <f t="shared" si="12"/>
        <v>0</v>
      </c>
      <c r="J819" s="57">
        <v>0</v>
      </c>
    </row>
    <row r="820" spans="1:10" x14ac:dyDescent="0.3">
      <c r="A820" s="2">
        <v>819</v>
      </c>
      <c r="B820" s="115">
        <v>42428</v>
      </c>
      <c r="C820" s="73" t="s">
        <v>94</v>
      </c>
      <c r="D820" s="71" t="s">
        <v>897</v>
      </c>
      <c r="E820" s="74" t="s">
        <v>33</v>
      </c>
      <c r="F820" s="12">
        <v>2</v>
      </c>
      <c r="G820" s="12">
        <v>0</v>
      </c>
      <c r="H820" s="12">
        <v>2</v>
      </c>
      <c r="I820" s="12">
        <f t="shared" si="12"/>
        <v>0</v>
      </c>
      <c r="J820" s="57">
        <v>0</v>
      </c>
    </row>
    <row r="821" spans="1:10" x14ac:dyDescent="0.3">
      <c r="A821" s="8">
        <v>820</v>
      </c>
      <c r="B821" s="115">
        <v>42428</v>
      </c>
      <c r="C821" s="73" t="s">
        <v>95</v>
      </c>
      <c r="D821" s="71" t="s">
        <v>897</v>
      </c>
      <c r="E821" s="74" t="s">
        <v>33</v>
      </c>
      <c r="F821" s="12">
        <v>9</v>
      </c>
      <c r="G821" s="12">
        <v>0</v>
      </c>
      <c r="H821" s="12">
        <v>0</v>
      </c>
      <c r="I821" s="12">
        <f t="shared" si="12"/>
        <v>9</v>
      </c>
      <c r="J821" s="57">
        <v>215820.00000000003</v>
      </c>
    </row>
    <row r="822" spans="1:10" x14ac:dyDescent="0.3">
      <c r="A822" s="2">
        <v>821</v>
      </c>
      <c r="B822" s="115">
        <v>42428</v>
      </c>
      <c r="C822" s="73" t="s">
        <v>96</v>
      </c>
      <c r="D822" s="71" t="s">
        <v>897</v>
      </c>
      <c r="E822" s="74" t="s">
        <v>9</v>
      </c>
      <c r="F822" s="12">
        <v>0</v>
      </c>
      <c r="G822" s="12">
        <v>0</v>
      </c>
      <c r="H822" s="12">
        <v>0</v>
      </c>
      <c r="I822" s="12">
        <f t="shared" si="12"/>
        <v>0</v>
      </c>
      <c r="J822" s="57">
        <v>0</v>
      </c>
    </row>
    <row r="823" spans="1:10" x14ac:dyDescent="0.3">
      <c r="A823" s="8">
        <v>822</v>
      </c>
      <c r="B823" s="115">
        <v>42428</v>
      </c>
      <c r="C823" s="73" t="s">
        <v>97</v>
      </c>
      <c r="D823" s="71" t="s">
        <v>897</v>
      </c>
      <c r="E823" s="74" t="s">
        <v>33</v>
      </c>
      <c r="F823" s="12">
        <v>0</v>
      </c>
      <c r="G823" s="12">
        <v>0</v>
      </c>
      <c r="H823" s="12">
        <v>0</v>
      </c>
      <c r="I823" s="12">
        <f t="shared" si="12"/>
        <v>0</v>
      </c>
      <c r="J823" s="57">
        <v>0</v>
      </c>
    </row>
    <row r="824" spans="1:10" x14ac:dyDescent="0.3">
      <c r="A824" s="2">
        <v>823</v>
      </c>
      <c r="B824" s="115">
        <v>42428</v>
      </c>
      <c r="C824" s="78" t="s">
        <v>98</v>
      </c>
      <c r="D824" s="71" t="s">
        <v>897</v>
      </c>
      <c r="E824" s="79" t="s">
        <v>9</v>
      </c>
      <c r="F824" s="12">
        <v>3450</v>
      </c>
      <c r="G824" s="24">
        <v>24000</v>
      </c>
      <c r="H824" s="24">
        <v>7230</v>
      </c>
      <c r="I824" s="12">
        <f t="shared" si="12"/>
        <v>20220</v>
      </c>
      <c r="J824" s="57">
        <v>13033812</v>
      </c>
    </row>
    <row r="825" spans="1:10" x14ac:dyDescent="0.3">
      <c r="A825" s="8">
        <v>824</v>
      </c>
      <c r="B825" s="115">
        <v>42428</v>
      </c>
      <c r="C825" s="73" t="s">
        <v>99</v>
      </c>
      <c r="D825" s="71" t="s">
        <v>897</v>
      </c>
      <c r="E825" s="74" t="s">
        <v>13</v>
      </c>
      <c r="F825" s="12">
        <v>235</v>
      </c>
      <c r="G825" s="12">
        <v>120</v>
      </c>
      <c r="H825" s="12">
        <v>30</v>
      </c>
      <c r="I825" s="12">
        <f t="shared" si="12"/>
        <v>325</v>
      </c>
      <c r="J825" s="57">
        <v>98800001.300000012</v>
      </c>
    </row>
    <row r="826" spans="1:10" x14ac:dyDescent="0.3">
      <c r="A826" s="2">
        <v>825</v>
      </c>
      <c r="B826" s="115">
        <v>42428</v>
      </c>
      <c r="C826" s="83" t="s">
        <v>100</v>
      </c>
      <c r="D826" s="71" t="s">
        <v>897</v>
      </c>
      <c r="E826" s="74" t="s">
        <v>9</v>
      </c>
      <c r="F826" s="12">
        <v>14</v>
      </c>
      <c r="G826" s="12">
        <v>0</v>
      </c>
      <c r="H826" s="12">
        <v>0</v>
      </c>
      <c r="I826" s="12">
        <f t="shared" si="12"/>
        <v>14</v>
      </c>
      <c r="J826" s="57">
        <v>215600.00000000003</v>
      </c>
    </row>
    <row r="827" spans="1:10" x14ac:dyDescent="0.3">
      <c r="A827" s="8">
        <v>826</v>
      </c>
      <c r="B827" s="115">
        <v>42428</v>
      </c>
      <c r="C827" s="73" t="s">
        <v>101</v>
      </c>
      <c r="D827" s="71" t="s">
        <v>897</v>
      </c>
      <c r="E827" s="74" t="s">
        <v>13</v>
      </c>
      <c r="F827" s="12">
        <v>71</v>
      </c>
      <c r="G827" s="12">
        <v>0</v>
      </c>
      <c r="H827" s="12">
        <v>36</v>
      </c>
      <c r="I827" s="12">
        <f t="shared" si="12"/>
        <v>35</v>
      </c>
      <c r="J827" s="57">
        <v>77315007</v>
      </c>
    </row>
    <row r="828" spans="1:10" x14ac:dyDescent="0.3">
      <c r="A828" s="2">
        <v>827</v>
      </c>
      <c r="B828" s="115">
        <v>42428</v>
      </c>
      <c r="C828" s="73" t="s">
        <v>102</v>
      </c>
      <c r="D828" s="71" t="s">
        <v>897</v>
      </c>
      <c r="E828" s="74" t="s">
        <v>13</v>
      </c>
      <c r="F828" s="12">
        <v>100</v>
      </c>
      <c r="G828" s="12">
        <v>0</v>
      </c>
      <c r="H828" s="12">
        <v>15</v>
      </c>
      <c r="I828" s="12">
        <f t="shared" si="12"/>
        <v>85</v>
      </c>
      <c r="J828" s="57">
        <v>10621132.500000002</v>
      </c>
    </row>
    <row r="829" spans="1:10" x14ac:dyDescent="0.3">
      <c r="A829" s="8">
        <v>828</v>
      </c>
      <c r="B829" s="115">
        <v>42428</v>
      </c>
      <c r="C829" s="73" t="s">
        <v>103</v>
      </c>
      <c r="D829" s="71" t="s">
        <v>897</v>
      </c>
      <c r="E829" s="74" t="s">
        <v>9</v>
      </c>
      <c r="F829" s="12">
        <v>120</v>
      </c>
      <c r="G829" s="12">
        <v>0</v>
      </c>
      <c r="H829" s="12">
        <v>60</v>
      </c>
      <c r="I829" s="12">
        <f t="shared" si="12"/>
        <v>60</v>
      </c>
      <c r="J829" s="57">
        <v>410718</v>
      </c>
    </row>
    <row r="830" spans="1:10" x14ac:dyDescent="0.3">
      <c r="A830" s="2">
        <v>829</v>
      </c>
      <c r="B830" s="115">
        <v>42428</v>
      </c>
      <c r="C830" s="73" t="s">
        <v>104</v>
      </c>
      <c r="D830" s="71" t="s">
        <v>897</v>
      </c>
      <c r="E830" s="74" t="s">
        <v>9</v>
      </c>
      <c r="F830" s="12">
        <v>60</v>
      </c>
      <c r="G830" s="12">
        <v>0</v>
      </c>
      <c r="H830" s="12">
        <v>0</v>
      </c>
      <c r="I830" s="12">
        <f t="shared" si="12"/>
        <v>60</v>
      </c>
      <c r="J830" s="57">
        <v>761442</v>
      </c>
    </row>
    <row r="831" spans="1:10" x14ac:dyDescent="0.3">
      <c r="A831" s="8">
        <v>830</v>
      </c>
      <c r="B831" s="115">
        <v>42428</v>
      </c>
      <c r="C831" s="73" t="s">
        <v>105</v>
      </c>
      <c r="D831" s="71" t="s">
        <v>897</v>
      </c>
      <c r="E831" s="74" t="s">
        <v>13</v>
      </c>
      <c r="F831" s="12">
        <v>4</v>
      </c>
      <c r="G831" s="12">
        <v>0</v>
      </c>
      <c r="H831" s="12">
        <v>0</v>
      </c>
      <c r="I831" s="12">
        <f t="shared" si="12"/>
        <v>4</v>
      </c>
      <c r="J831" s="57">
        <v>4992878</v>
      </c>
    </row>
    <row r="832" spans="1:10" x14ac:dyDescent="0.3">
      <c r="A832" s="2">
        <v>831</v>
      </c>
      <c r="B832" s="115">
        <v>42428</v>
      </c>
      <c r="C832" s="76" t="s">
        <v>106</v>
      </c>
      <c r="D832" s="71" t="s">
        <v>897</v>
      </c>
      <c r="E832" s="74" t="s">
        <v>107</v>
      </c>
      <c r="F832" s="12">
        <v>0</v>
      </c>
      <c r="G832" s="12">
        <v>0</v>
      </c>
      <c r="H832" s="12">
        <v>0</v>
      </c>
      <c r="I832" s="12">
        <f t="shared" si="12"/>
        <v>0</v>
      </c>
      <c r="J832" s="57">
        <v>0</v>
      </c>
    </row>
    <row r="833" spans="1:10" x14ac:dyDescent="0.3">
      <c r="A833" s="8">
        <v>832</v>
      </c>
      <c r="B833" s="115">
        <v>42428</v>
      </c>
      <c r="C833" s="76" t="s">
        <v>108</v>
      </c>
      <c r="D833" s="71" t="s">
        <v>897</v>
      </c>
      <c r="E833" s="74" t="s">
        <v>107</v>
      </c>
      <c r="F833" s="12">
        <v>70</v>
      </c>
      <c r="G833" s="12">
        <v>0</v>
      </c>
      <c r="H833" s="12">
        <v>30</v>
      </c>
      <c r="I833" s="12">
        <f t="shared" si="12"/>
        <v>40</v>
      </c>
      <c r="J833" s="57">
        <v>391600</v>
      </c>
    </row>
    <row r="834" spans="1:10" x14ac:dyDescent="0.3">
      <c r="A834" s="2">
        <v>833</v>
      </c>
      <c r="B834" s="115">
        <v>42428</v>
      </c>
      <c r="C834" s="76" t="s">
        <v>757</v>
      </c>
      <c r="D834" s="71" t="s">
        <v>897</v>
      </c>
      <c r="E834" s="74" t="s">
        <v>9</v>
      </c>
      <c r="F834" s="12">
        <v>0</v>
      </c>
      <c r="G834" s="12">
        <v>112</v>
      </c>
      <c r="H834" s="12">
        <v>56</v>
      </c>
      <c r="I834" s="12">
        <f t="shared" si="12"/>
        <v>56</v>
      </c>
      <c r="J834" s="57">
        <v>462000</v>
      </c>
    </row>
    <row r="835" spans="1:10" x14ac:dyDescent="0.3">
      <c r="A835" s="8">
        <v>834</v>
      </c>
      <c r="B835" s="115">
        <v>42428</v>
      </c>
      <c r="C835" s="73" t="s">
        <v>109</v>
      </c>
      <c r="D835" s="71" t="s">
        <v>897</v>
      </c>
      <c r="E835" s="74" t="s">
        <v>9</v>
      </c>
      <c r="F835" s="12">
        <v>40</v>
      </c>
      <c r="G835" s="12">
        <v>0</v>
      </c>
      <c r="H835" s="12">
        <v>0</v>
      </c>
      <c r="I835" s="12">
        <f t="shared" si="12"/>
        <v>40</v>
      </c>
      <c r="J835" s="57">
        <v>1034272.8000000002</v>
      </c>
    </row>
    <row r="836" spans="1:10" x14ac:dyDescent="0.3">
      <c r="A836" s="2">
        <v>835</v>
      </c>
      <c r="B836" s="115">
        <v>42428</v>
      </c>
      <c r="C836" s="73" t="s">
        <v>110</v>
      </c>
      <c r="D836" s="71" t="s">
        <v>897</v>
      </c>
      <c r="E836" s="74" t="s">
        <v>13</v>
      </c>
      <c r="F836" s="12">
        <v>400</v>
      </c>
      <c r="G836" s="12">
        <v>260</v>
      </c>
      <c r="H836" s="12">
        <v>280</v>
      </c>
      <c r="I836" s="12">
        <f t="shared" si="12"/>
        <v>380</v>
      </c>
      <c r="J836" s="57">
        <v>11704000.000000002</v>
      </c>
    </row>
    <row r="837" spans="1:10" x14ac:dyDescent="0.3">
      <c r="A837" s="8">
        <v>836</v>
      </c>
      <c r="B837" s="115">
        <v>42428</v>
      </c>
      <c r="C837" s="73" t="s">
        <v>111</v>
      </c>
      <c r="D837" s="71" t="s">
        <v>897</v>
      </c>
      <c r="E837" s="74" t="s">
        <v>13</v>
      </c>
      <c r="F837" s="12">
        <v>350</v>
      </c>
      <c r="G837" s="12">
        <v>0</v>
      </c>
      <c r="H837" s="12">
        <v>90</v>
      </c>
      <c r="I837" s="12">
        <f t="shared" si="12"/>
        <v>260</v>
      </c>
      <c r="J837" s="57">
        <v>6656078.0000000009</v>
      </c>
    </row>
    <row r="838" spans="1:10" x14ac:dyDescent="0.3">
      <c r="A838" s="2">
        <v>837</v>
      </c>
      <c r="B838" s="115">
        <v>42428</v>
      </c>
      <c r="C838" s="73" t="s">
        <v>112</v>
      </c>
      <c r="D838" s="71" t="s">
        <v>897</v>
      </c>
      <c r="E838" s="74" t="s">
        <v>83</v>
      </c>
      <c r="F838" s="12">
        <v>0</v>
      </c>
      <c r="G838" s="12">
        <v>85</v>
      </c>
      <c r="H838" s="12">
        <v>75</v>
      </c>
      <c r="I838" s="12">
        <f t="shared" si="12"/>
        <v>10</v>
      </c>
      <c r="J838" s="57">
        <v>229999</v>
      </c>
    </row>
    <row r="839" spans="1:10" x14ac:dyDescent="0.3">
      <c r="A839" s="8">
        <v>838</v>
      </c>
      <c r="B839" s="115">
        <v>42428</v>
      </c>
      <c r="C839" s="73" t="s">
        <v>113</v>
      </c>
      <c r="D839" s="71" t="s">
        <v>897</v>
      </c>
      <c r="E839" s="74" t="s">
        <v>9</v>
      </c>
      <c r="F839" s="12">
        <v>60</v>
      </c>
      <c r="G839" s="12">
        <v>72000</v>
      </c>
      <c r="H839" s="12">
        <v>43980</v>
      </c>
      <c r="I839" s="12">
        <f t="shared" si="12"/>
        <v>28080</v>
      </c>
      <c r="J839" s="57">
        <v>15444000</v>
      </c>
    </row>
    <row r="840" spans="1:10" x14ac:dyDescent="0.3">
      <c r="A840" s="2">
        <v>839</v>
      </c>
      <c r="B840" s="115">
        <v>42428</v>
      </c>
      <c r="C840" s="73" t="s">
        <v>114</v>
      </c>
      <c r="D840" s="71" t="s">
        <v>897</v>
      </c>
      <c r="E840" s="74" t="s">
        <v>13</v>
      </c>
      <c r="F840" s="12">
        <v>120</v>
      </c>
      <c r="G840" s="12">
        <v>236</v>
      </c>
      <c r="H840" s="12">
        <v>150</v>
      </c>
      <c r="I840" s="12">
        <f t="shared" si="12"/>
        <v>206</v>
      </c>
      <c r="J840" s="57">
        <v>39139938.200000003</v>
      </c>
    </row>
    <row r="841" spans="1:10" x14ac:dyDescent="0.3">
      <c r="A841" s="8">
        <v>840</v>
      </c>
      <c r="B841" s="115">
        <v>42428</v>
      </c>
      <c r="C841" s="73" t="s">
        <v>115</v>
      </c>
      <c r="D841" s="71" t="s">
        <v>897</v>
      </c>
      <c r="E841" s="74" t="s">
        <v>13</v>
      </c>
      <c r="F841" s="12">
        <v>95</v>
      </c>
      <c r="G841" s="12">
        <v>147</v>
      </c>
      <c r="H841" s="12">
        <v>165</v>
      </c>
      <c r="I841" s="12">
        <f t="shared" si="12"/>
        <v>77</v>
      </c>
      <c r="J841" s="57">
        <v>31415992.300000001</v>
      </c>
    </row>
    <row r="842" spans="1:10" x14ac:dyDescent="0.3">
      <c r="A842" s="2">
        <v>841</v>
      </c>
      <c r="B842" s="115">
        <v>42428</v>
      </c>
      <c r="C842" s="73" t="s">
        <v>116</v>
      </c>
      <c r="D842" s="71" t="s">
        <v>897</v>
      </c>
      <c r="E842" s="74" t="s">
        <v>13</v>
      </c>
      <c r="F842" s="12">
        <v>102</v>
      </c>
      <c r="G842" s="12">
        <v>0</v>
      </c>
      <c r="H842" s="12">
        <v>20</v>
      </c>
      <c r="I842" s="12">
        <f t="shared" si="12"/>
        <v>82</v>
      </c>
      <c r="J842" s="57">
        <v>14267385</v>
      </c>
    </row>
    <row r="843" spans="1:10" x14ac:dyDescent="0.3">
      <c r="A843" s="8">
        <v>842</v>
      </c>
      <c r="B843" s="115">
        <v>42428</v>
      </c>
      <c r="C843" s="73" t="s">
        <v>117</v>
      </c>
      <c r="D843" s="71" t="s">
        <v>897</v>
      </c>
      <c r="E843" s="74" t="s">
        <v>9</v>
      </c>
      <c r="F843" s="12">
        <v>200</v>
      </c>
      <c r="G843" s="12">
        <v>0</v>
      </c>
      <c r="H843" s="12">
        <v>0</v>
      </c>
      <c r="I843" s="12">
        <f t="shared" si="12"/>
        <v>200</v>
      </c>
      <c r="J843" s="57">
        <v>461199.20000000013</v>
      </c>
    </row>
    <row r="844" spans="1:10" x14ac:dyDescent="0.3">
      <c r="A844" s="2">
        <v>843</v>
      </c>
      <c r="B844" s="115">
        <v>42428</v>
      </c>
      <c r="C844" s="77" t="s">
        <v>118</v>
      </c>
      <c r="D844" s="71" t="s">
        <v>897</v>
      </c>
      <c r="E844" s="74" t="s">
        <v>9</v>
      </c>
      <c r="F844" s="12">
        <v>0</v>
      </c>
      <c r="G844" s="12">
        <v>28</v>
      </c>
      <c r="H844" s="12">
        <v>28</v>
      </c>
      <c r="I844" s="12">
        <f t="shared" si="12"/>
        <v>0</v>
      </c>
      <c r="J844" s="57">
        <v>0</v>
      </c>
    </row>
    <row r="845" spans="1:10" x14ac:dyDescent="0.3">
      <c r="A845" s="8">
        <v>844</v>
      </c>
      <c r="B845" s="115">
        <v>42428</v>
      </c>
      <c r="C845" s="77" t="s">
        <v>119</v>
      </c>
      <c r="D845" s="71" t="s">
        <v>897</v>
      </c>
      <c r="E845" s="74" t="s">
        <v>9</v>
      </c>
      <c r="F845" s="12">
        <v>0</v>
      </c>
      <c r="G845" s="12">
        <v>3360</v>
      </c>
      <c r="H845" s="12">
        <v>3360</v>
      </c>
      <c r="I845" s="12">
        <f t="shared" si="12"/>
        <v>0</v>
      </c>
      <c r="J845" s="57">
        <v>0</v>
      </c>
    </row>
    <row r="846" spans="1:10" x14ac:dyDescent="0.3">
      <c r="A846" s="2">
        <v>845</v>
      </c>
      <c r="B846" s="115">
        <v>42428</v>
      </c>
      <c r="C846" s="73" t="s">
        <v>120</v>
      </c>
      <c r="D846" s="71" t="s">
        <v>897</v>
      </c>
      <c r="E846" s="74" t="s">
        <v>9</v>
      </c>
      <c r="F846" s="12">
        <v>10</v>
      </c>
      <c r="G846" s="12">
        <v>0</v>
      </c>
      <c r="H846" s="12">
        <v>0</v>
      </c>
      <c r="I846" s="12">
        <f t="shared" si="12"/>
        <v>10</v>
      </c>
      <c r="J846" s="57">
        <v>39435.000000000007</v>
      </c>
    </row>
    <row r="847" spans="1:10" x14ac:dyDescent="0.3">
      <c r="A847" s="8">
        <v>846</v>
      </c>
      <c r="B847" s="115">
        <v>42428</v>
      </c>
      <c r="C847" s="78" t="s">
        <v>121</v>
      </c>
      <c r="D847" s="71" t="s">
        <v>897</v>
      </c>
      <c r="E847" s="74" t="s">
        <v>13</v>
      </c>
      <c r="F847" s="12">
        <v>210</v>
      </c>
      <c r="G847" s="12">
        <v>0</v>
      </c>
      <c r="H847" s="12">
        <v>10</v>
      </c>
      <c r="I847" s="12">
        <f t="shared" si="12"/>
        <v>200</v>
      </c>
      <c r="J847" s="57">
        <v>6119960.0000000009</v>
      </c>
    </row>
    <row r="848" spans="1:10" x14ac:dyDescent="0.3">
      <c r="A848" s="2">
        <v>847</v>
      </c>
      <c r="B848" s="115">
        <v>42428</v>
      </c>
      <c r="C848" s="77" t="s">
        <v>122</v>
      </c>
      <c r="D848" s="71" t="s">
        <v>897</v>
      </c>
      <c r="E848" s="74" t="s">
        <v>9</v>
      </c>
      <c r="F848" s="12">
        <v>800</v>
      </c>
      <c r="G848" s="12">
        <v>0</v>
      </c>
      <c r="H848" s="12">
        <v>800</v>
      </c>
      <c r="I848" s="12">
        <f t="shared" si="12"/>
        <v>0</v>
      </c>
      <c r="J848" s="57">
        <v>0</v>
      </c>
    </row>
    <row r="849" spans="1:10" x14ac:dyDescent="0.3">
      <c r="A849" s="8">
        <v>848</v>
      </c>
      <c r="B849" s="115">
        <v>42428</v>
      </c>
      <c r="C849" s="73" t="s">
        <v>123</v>
      </c>
      <c r="D849" s="71" t="s">
        <v>897</v>
      </c>
      <c r="E849" s="74" t="s">
        <v>9</v>
      </c>
      <c r="F849" s="12">
        <v>50</v>
      </c>
      <c r="G849" s="12">
        <v>0</v>
      </c>
      <c r="H849" s="12">
        <v>0</v>
      </c>
      <c r="I849" s="12">
        <f t="shared" si="12"/>
        <v>50</v>
      </c>
      <c r="J849" s="57">
        <v>113349.50000000001</v>
      </c>
    </row>
    <row r="850" spans="1:10" x14ac:dyDescent="0.3">
      <c r="A850" s="2">
        <v>849</v>
      </c>
      <c r="B850" s="115">
        <v>42428</v>
      </c>
      <c r="C850" s="73" t="s">
        <v>124</v>
      </c>
      <c r="D850" s="71" t="s">
        <v>897</v>
      </c>
      <c r="E850" s="74" t="s">
        <v>9</v>
      </c>
      <c r="F850" s="12">
        <v>900</v>
      </c>
      <c r="G850" s="12">
        <v>0</v>
      </c>
      <c r="H850" s="12">
        <v>120</v>
      </c>
      <c r="I850" s="12">
        <f t="shared" si="12"/>
        <v>780</v>
      </c>
      <c r="J850" s="57">
        <v>6588582.0000000009</v>
      </c>
    </row>
    <row r="851" spans="1:10" x14ac:dyDescent="0.3">
      <c r="A851" s="8">
        <v>850</v>
      </c>
      <c r="B851" s="115">
        <v>42428</v>
      </c>
      <c r="C851" s="78" t="s">
        <v>125</v>
      </c>
      <c r="D851" s="71" t="s">
        <v>897</v>
      </c>
      <c r="E851" s="74" t="s">
        <v>9</v>
      </c>
      <c r="F851" s="12">
        <v>300</v>
      </c>
      <c r="G851" s="12">
        <v>0</v>
      </c>
      <c r="H851" s="12">
        <v>300</v>
      </c>
      <c r="I851" s="12">
        <f t="shared" si="12"/>
        <v>0</v>
      </c>
      <c r="J851" s="57">
        <v>0</v>
      </c>
    </row>
    <row r="852" spans="1:10" x14ac:dyDescent="0.3">
      <c r="A852" s="2">
        <v>851</v>
      </c>
      <c r="B852" s="115">
        <v>42428</v>
      </c>
      <c r="C852" s="73" t="s">
        <v>126</v>
      </c>
      <c r="D852" s="71" t="s">
        <v>897</v>
      </c>
      <c r="E852" s="74" t="s">
        <v>13</v>
      </c>
      <c r="F852" s="12">
        <v>5</v>
      </c>
      <c r="G852" s="12">
        <v>0</v>
      </c>
      <c r="H852" s="12">
        <v>5</v>
      </c>
      <c r="I852" s="12">
        <f t="shared" si="12"/>
        <v>0</v>
      </c>
      <c r="J852" s="57">
        <v>0</v>
      </c>
    </row>
    <row r="853" spans="1:10" x14ac:dyDescent="0.3">
      <c r="A853" s="8">
        <v>852</v>
      </c>
      <c r="B853" s="115">
        <v>42428</v>
      </c>
      <c r="C853" s="73" t="s">
        <v>758</v>
      </c>
      <c r="D853" s="71" t="s">
        <v>897</v>
      </c>
      <c r="E853" s="74" t="s">
        <v>13</v>
      </c>
      <c r="F853" s="12">
        <v>0</v>
      </c>
      <c r="G853" s="12">
        <v>460</v>
      </c>
      <c r="H853" s="12">
        <v>30</v>
      </c>
      <c r="I853" s="12">
        <f t="shared" si="12"/>
        <v>430</v>
      </c>
      <c r="J853" s="57">
        <v>3121800.0000000005</v>
      </c>
    </row>
    <row r="854" spans="1:10" x14ac:dyDescent="0.3">
      <c r="A854" s="2">
        <v>853</v>
      </c>
      <c r="B854" s="115">
        <v>42428</v>
      </c>
      <c r="C854" s="73" t="s">
        <v>759</v>
      </c>
      <c r="D854" s="71" t="s">
        <v>897</v>
      </c>
      <c r="E854" s="79" t="s">
        <v>13</v>
      </c>
      <c r="F854" s="12">
        <v>70</v>
      </c>
      <c r="G854" s="12">
        <v>650</v>
      </c>
      <c r="H854" s="12">
        <v>191</v>
      </c>
      <c r="I854" s="12">
        <f t="shared" si="12"/>
        <v>529</v>
      </c>
      <c r="J854" s="57">
        <v>49196735.500000007</v>
      </c>
    </row>
    <row r="855" spans="1:10" x14ac:dyDescent="0.3">
      <c r="A855" s="8">
        <v>854</v>
      </c>
      <c r="B855" s="115">
        <v>42428</v>
      </c>
      <c r="C855" s="73" t="s">
        <v>760</v>
      </c>
      <c r="D855" s="71" t="s">
        <v>897</v>
      </c>
      <c r="E855" s="79" t="s">
        <v>13</v>
      </c>
      <c r="F855" s="12">
        <v>280</v>
      </c>
      <c r="G855" s="12">
        <v>650</v>
      </c>
      <c r="H855" s="12">
        <v>170</v>
      </c>
      <c r="I855" s="12">
        <f t="shared" si="12"/>
        <v>760</v>
      </c>
      <c r="J855" s="57">
        <v>16720000</v>
      </c>
    </row>
    <row r="856" spans="1:10" x14ac:dyDescent="0.3">
      <c r="A856" s="2">
        <v>855</v>
      </c>
      <c r="B856" s="115">
        <v>42428</v>
      </c>
      <c r="C856" s="73" t="s">
        <v>129</v>
      </c>
      <c r="D856" s="71" t="s">
        <v>897</v>
      </c>
      <c r="E856" s="74" t="s">
        <v>9</v>
      </c>
      <c r="F856" s="12">
        <v>170</v>
      </c>
      <c r="G856" s="12">
        <v>800</v>
      </c>
      <c r="H856" s="12">
        <v>420</v>
      </c>
      <c r="I856" s="12">
        <f t="shared" si="12"/>
        <v>550</v>
      </c>
      <c r="J856" s="57">
        <v>3850002.2000000007</v>
      </c>
    </row>
    <row r="857" spans="1:10" x14ac:dyDescent="0.3">
      <c r="A857" s="8">
        <v>856</v>
      </c>
      <c r="B857" s="115">
        <v>42428</v>
      </c>
      <c r="C857" s="73" t="s">
        <v>130</v>
      </c>
      <c r="D857" s="71" t="s">
        <v>897</v>
      </c>
      <c r="E857" s="74" t="s">
        <v>13</v>
      </c>
      <c r="F857" s="12">
        <v>258</v>
      </c>
      <c r="G857" s="12">
        <v>0</v>
      </c>
      <c r="H857" s="12">
        <v>45</v>
      </c>
      <c r="I857" s="12">
        <f t="shared" si="12"/>
        <v>213</v>
      </c>
      <c r="J857" s="57">
        <v>42386978.700000003</v>
      </c>
    </row>
    <row r="858" spans="1:10" x14ac:dyDescent="0.3">
      <c r="A858" s="2">
        <v>857</v>
      </c>
      <c r="B858" s="115">
        <v>42428</v>
      </c>
      <c r="C858" s="73" t="s">
        <v>131</v>
      </c>
      <c r="D858" s="71" t="s">
        <v>897</v>
      </c>
      <c r="E858" s="74" t="s">
        <v>13</v>
      </c>
      <c r="F858" s="12">
        <v>0</v>
      </c>
      <c r="G858" s="12">
        <v>0</v>
      </c>
      <c r="H858" s="12">
        <v>0</v>
      </c>
      <c r="I858" s="12">
        <f t="shared" si="12"/>
        <v>0</v>
      </c>
      <c r="J858" s="57">
        <v>0</v>
      </c>
    </row>
    <row r="859" spans="1:10" x14ac:dyDescent="0.3">
      <c r="A859" s="8">
        <v>858</v>
      </c>
      <c r="B859" s="115">
        <v>42428</v>
      </c>
      <c r="C859" s="73" t="s">
        <v>132</v>
      </c>
      <c r="D859" s="71" t="s">
        <v>897</v>
      </c>
      <c r="E859" s="74" t="s">
        <v>13</v>
      </c>
      <c r="F859" s="12">
        <v>270</v>
      </c>
      <c r="G859" s="12">
        <v>0</v>
      </c>
      <c r="H859" s="12">
        <v>133</v>
      </c>
      <c r="I859" s="12">
        <f t="shared" si="12"/>
        <v>137</v>
      </c>
      <c r="J859" s="57">
        <v>8891300.0000000019</v>
      </c>
    </row>
    <row r="860" spans="1:10" x14ac:dyDescent="0.3">
      <c r="A860" s="2">
        <v>859</v>
      </c>
      <c r="B860" s="115">
        <v>42428</v>
      </c>
      <c r="C860" s="75" t="s">
        <v>133</v>
      </c>
      <c r="D860" s="71" t="s">
        <v>897</v>
      </c>
      <c r="E860" s="74" t="s">
        <v>13</v>
      </c>
      <c r="F860" s="12">
        <v>30</v>
      </c>
      <c r="G860" s="12">
        <v>0</v>
      </c>
      <c r="H860" s="12">
        <v>10</v>
      </c>
      <c r="I860" s="12">
        <f t="shared" ref="I860:I923" si="13">F860+G860-H860</f>
        <v>20</v>
      </c>
      <c r="J860" s="57">
        <v>4373999.9600000009</v>
      </c>
    </row>
    <row r="861" spans="1:10" x14ac:dyDescent="0.3">
      <c r="A861" s="8">
        <v>860</v>
      </c>
      <c r="B861" s="115">
        <v>42428</v>
      </c>
      <c r="C861" s="75" t="s">
        <v>134</v>
      </c>
      <c r="D861" s="71" t="s">
        <v>897</v>
      </c>
      <c r="E861" s="74" t="s">
        <v>28</v>
      </c>
      <c r="F861" s="12">
        <v>12250</v>
      </c>
      <c r="G861" s="12">
        <v>0</v>
      </c>
      <c r="H861" s="12">
        <v>2490</v>
      </c>
      <c r="I861" s="12">
        <f t="shared" si="13"/>
        <v>9760</v>
      </c>
      <c r="J861" s="57">
        <v>58457520.000000007</v>
      </c>
    </row>
    <row r="862" spans="1:10" x14ac:dyDescent="0.3">
      <c r="A862" s="2">
        <v>861</v>
      </c>
      <c r="B862" s="115">
        <v>42428</v>
      </c>
      <c r="C862" s="78" t="s">
        <v>135</v>
      </c>
      <c r="D862" s="71" t="s">
        <v>897</v>
      </c>
      <c r="E862" s="74" t="s">
        <v>33</v>
      </c>
      <c r="F862" s="12">
        <v>1</v>
      </c>
      <c r="G862" s="12">
        <v>0</v>
      </c>
      <c r="H862" s="12">
        <v>0</v>
      </c>
      <c r="I862" s="12">
        <f t="shared" si="13"/>
        <v>1</v>
      </c>
      <c r="J862" s="57">
        <v>15675.000000000002</v>
      </c>
    </row>
    <row r="863" spans="1:10" x14ac:dyDescent="0.3">
      <c r="A863" s="8">
        <v>862</v>
      </c>
      <c r="B863" s="115">
        <v>42428</v>
      </c>
      <c r="C863" s="73" t="s">
        <v>136</v>
      </c>
      <c r="D863" s="71" t="s">
        <v>897</v>
      </c>
      <c r="E863" s="74" t="s">
        <v>33</v>
      </c>
      <c r="F863" s="12">
        <v>1</v>
      </c>
      <c r="G863" s="12">
        <v>0</v>
      </c>
      <c r="H863" s="12">
        <v>0</v>
      </c>
      <c r="I863" s="12">
        <f t="shared" si="13"/>
        <v>1</v>
      </c>
      <c r="J863" s="57">
        <v>44000</v>
      </c>
    </row>
    <row r="864" spans="1:10" x14ac:dyDescent="0.3">
      <c r="A864" s="2">
        <v>863</v>
      </c>
      <c r="B864" s="115">
        <v>42428</v>
      </c>
      <c r="C864" s="73" t="s">
        <v>137</v>
      </c>
      <c r="D864" s="71" t="s">
        <v>897</v>
      </c>
      <c r="E864" s="74" t="s">
        <v>9</v>
      </c>
      <c r="F864" s="12">
        <v>0</v>
      </c>
      <c r="G864" s="12">
        <v>0</v>
      </c>
      <c r="H864" s="12">
        <v>0</v>
      </c>
      <c r="I864" s="12">
        <f t="shared" si="13"/>
        <v>0</v>
      </c>
      <c r="J864" s="57">
        <v>0</v>
      </c>
    </row>
    <row r="865" spans="1:10" x14ac:dyDescent="0.3">
      <c r="A865" s="8">
        <v>864</v>
      </c>
      <c r="B865" s="115">
        <v>42428</v>
      </c>
      <c r="C865" s="73" t="s">
        <v>138</v>
      </c>
      <c r="D865" s="71" t="s">
        <v>897</v>
      </c>
      <c r="E865" s="74" t="s">
        <v>9</v>
      </c>
      <c r="F865" s="12">
        <v>7200</v>
      </c>
      <c r="G865" s="12">
        <v>3000</v>
      </c>
      <c r="H865" s="12">
        <v>6100</v>
      </c>
      <c r="I865" s="12">
        <f t="shared" si="13"/>
        <v>4100</v>
      </c>
      <c r="J865" s="57">
        <v>3057780.0000000005</v>
      </c>
    </row>
    <row r="866" spans="1:10" x14ac:dyDescent="0.3">
      <c r="A866" s="2">
        <v>865</v>
      </c>
      <c r="B866" s="115">
        <v>42428</v>
      </c>
      <c r="C866" s="73" t="s">
        <v>139</v>
      </c>
      <c r="D866" s="71" t="s">
        <v>897</v>
      </c>
      <c r="E866" s="74" t="s">
        <v>9</v>
      </c>
      <c r="F866" s="12">
        <v>11256</v>
      </c>
      <c r="G866" s="12">
        <v>2478</v>
      </c>
      <c r="H866" s="12">
        <v>13734</v>
      </c>
      <c r="I866" s="12">
        <f t="shared" si="13"/>
        <v>0</v>
      </c>
      <c r="J866" s="57">
        <v>0</v>
      </c>
    </row>
    <row r="867" spans="1:10" x14ac:dyDescent="0.3">
      <c r="A867" s="8">
        <v>866</v>
      </c>
      <c r="B867" s="115">
        <v>42428</v>
      </c>
      <c r="C867" s="73" t="s">
        <v>140</v>
      </c>
      <c r="D867" s="71" t="s">
        <v>897</v>
      </c>
      <c r="E867" s="74" t="s">
        <v>13</v>
      </c>
      <c r="F867" s="12">
        <v>140</v>
      </c>
      <c r="G867" s="12">
        <v>0</v>
      </c>
      <c r="H867" s="12">
        <v>104</v>
      </c>
      <c r="I867" s="12">
        <f t="shared" si="13"/>
        <v>36</v>
      </c>
      <c r="J867" s="57">
        <v>449262.00000000006</v>
      </c>
    </row>
    <row r="868" spans="1:10" x14ac:dyDescent="0.3">
      <c r="A868" s="2">
        <v>867</v>
      </c>
      <c r="B868" s="115">
        <v>42428</v>
      </c>
      <c r="C868" s="73" t="s">
        <v>761</v>
      </c>
      <c r="D868" s="71" t="s">
        <v>897</v>
      </c>
      <c r="E868" s="74" t="s">
        <v>9</v>
      </c>
      <c r="F868" s="12">
        <v>0</v>
      </c>
      <c r="G868" s="12">
        <v>240</v>
      </c>
      <c r="H868" s="12">
        <v>240</v>
      </c>
      <c r="I868" s="12">
        <f t="shared" si="13"/>
        <v>0</v>
      </c>
      <c r="J868" s="57">
        <v>0</v>
      </c>
    </row>
    <row r="869" spans="1:10" x14ac:dyDescent="0.3">
      <c r="A869" s="8">
        <v>868</v>
      </c>
      <c r="B869" s="115">
        <v>42428</v>
      </c>
      <c r="C869" s="73" t="s">
        <v>141</v>
      </c>
      <c r="D869" s="71" t="s">
        <v>897</v>
      </c>
      <c r="E869" s="74" t="s">
        <v>13</v>
      </c>
      <c r="F869" s="12">
        <v>2860</v>
      </c>
      <c r="G869" s="12">
        <v>2405</v>
      </c>
      <c r="H869" s="12">
        <v>1600</v>
      </c>
      <c r="I869" s="12">
        <f t="shared" si="13"/>
        <v>3665</v>
      </c>
      <c r="J869" s="57">
        <v>120945000</v>
      </c>
    </row>
    <row r="870" spans="1:10" x14ac:dyDescent="0.3">
      <c r="A870" s="2">
        <v>869</v>
      </c>
      <c r="B870" s="115">
        <v>42428</v>
      </c>
      <c r="C870" s="73" t="s">
        <v>142</v>
      </c>
      <c r="D870" s="71" t="s">
        <v>897</v>
      </c>
      <c r="E870" s="79" t="s">
        <v>13</v>
      </c>
      <c r="F870" s="12">
        <v>833</v>
      </c>
      <c r="G870" s="12">
        <v>0</v>
      </c>
      <c r="H870" s="12">
        <v>200</v>
      </c>
      <c r="I870" s="12">
        <f t="shared" si="13"/>
        <v>633</v>
      </c>
      <c r="J870" s="57">
        <v>162047810.09999999</v>
      </c>
    </row>
    <row r="871" spans="1:10" x14ac:dyDescent="0.3">
      <c r="A871" s="8">
        <v>870</v>
      </c>
      <c r="B871" s="115">
        <v>42428</v>
      </c>
      <c r="C871" s="73" t="s">
        <v>143</v>
      </c>
      <c r="D871" s="71" t="s">
        <v>897</v>
      </c>
      <c r="E871" s="74" t="s">
        <v>13</v>
      </c>
      <c r="F871" s="12">
        <v>2730</v>
      </c>
      <c r="G871" s="12">
        <v>0</v>
      </c>
      <c r="H871" s="12">
        <v>520</v>
      </c>
      <c r="I871" s="12">
        <f t="shared" si="13"/>
        <v>2210</v>
      </c>
      <c r="J871" s="57">
        <v>181218895</v>
      </c>
    </row>
    <row r="872" spans="1:10" x14ac:dyDescent="0.3">
      <c r="A872" s="2">
        <v>871</v>
      </c>
      <c r="B872" s="115">
        <v>42428</v>
      </c>
      <c r="C872" s="73" t="s">
        <v>144</v>
      </c>
      <c r="D872" s="71" t="s">
        <v>897</v>
      </c>
      <c r="E872" s="74" t="s">
        <v>13</v>
      </c>
      <c r="F872" s="12">
        <v>149</v>
      </c>
      <c r="G872" s="12">
        <v>0</v>
      </c>
      <c r="H872" s="12">
        <v>70</v>
      </c>
      <c r="I872" s="12">
        <f t="shared" si="13"/>
        <v>79</v>
      </c>
      <c r="J872" s="57">
        <v>19552500.000000004</v>
      </c>
    </row>
    <row r="873" spans="1:10" x14ac:dyDescent="0.3">
      <c r="A873" s="8">
        <v>872</v>
      </c>
      <c r="B873" s="115">
        <v>42428</v>
      </c>
      <c r="C873" s="73" t="s">
        <v>145</v>
      </c>
      <c r="D873" s="71" t="s">
        <v>897</v>
      </c>
      <c r="E873" s="74" t="s">
        <v>13</v>
      </c>
      <c r="F873" s="12">
        <v>14</v>
      </c>
      <c r="G873" s="12">
        <v>40</v>
      </c>
      <c r="H873" s="12">
        <v>35</v>
      </c>
      <c r="I873" s="12">
        <f t="shared" si="13"/>
        <v>19</v>
      </c>
      <c r="J873" s="57">
        <v>7590503.7999999998</v>
      </c>
    </row>
    <row r="874" spans="1:10" x14ac:dyDescent="0.3">
      <c r="A874" s="2">
        <v>873</v>
      </c>
      <c r="B874" s="115">
        <v>42428</v>
      </c>
      <c r="C874" s="73" t="s">
        <v>146</v>
      </c>
      <c r="D874" s="71" t="s">
        <v>897</v>
      </c>
      <c r="E874" s="74" t="s">
        <v>9</v>
      </c>
      <c r="F874" s="12">
        <v>1200</v>
      </c>
      <c r="G874" s="12">
        <v>0</v>
      </c>
      <c r="H874" s="12">
        <v>0</v>
      </c>
      <c r="I874" s="12">
        <f t="shared" si="13"/>
        <v>1200</v>
      </c>
      <c r="J874" s="57">
        <v>2356794</v>
      </c>
    </row>
    <row r="875" spans="1:10" x14ac:dyDescent="0.3">
      <c r="A875" s="8">
        <v>874</v>
      </c>
      <c r="B875" s="115">
        <v>42428</v>
      </c>
      <c r="C875" s="77" t="s">
        <v>147</v>
      </c>
      <c r="D875" s="71" t="s">
        <v>897</v>
      </c>
      <c r="E875" s="74" t="s">
        <v>13</v>
      </c>
      <c r="F875" s="12">
        <v>60</v>
      </c>
      <c r="G875" s="12">
        <v>0</v>
      </c>
      <c r="H875" s="12">
        <v>0</v>
      </c>
      <c r="I875" s="12">
        <f t="shared" si="13"/>
        <v>60</v>
      </c>
      <c r="J875" s="57">
        <v>34499982.000000007</v>
      </c>
    </row>
    <row r="876" spans="1:10" x14ac:dyDescent="0.3">
      <c r="A876" s="2">
        <v>875</v>
      </c>
      <c r="B876" s="115">
        <v>42428</v>
      </c>
      <c r="C876" s="78" t="s">
        <v>148</v>
      </c>
      <c r="D876" s="71" t="s">
        <v>897</v>
      </c>
      <c r="E876" s="74" t="s">
        <v>13</v>
      </c>
      <c r="F876" s="12">
        <v>130</v>
      </c>
      <c r="G876" s="12">
        <v>0</v>
      </c>
      <c r="H876" s="12">
        <v>130</v>
      </c>
      <c r="I876" s="12">
        <f t="shared" si="13"/>
        <v>0</v>
      </c>
      <c r="J876" s="57">
        <v>0</v>
      </c>
    </row>
    <row r="877" spans="1:10" x14ac:dyDescent="0.3">
      <c r="A877" s="8">
        <v>876</v>
      </c>
      <c r="B877" s="115">
        <v>42428</v>
      </c>
      <c r="C877" s="78" t="s">
        <v>762</v>
      </c>
      <c r="D877" s="71" t="s">
        <v>897</v>
      </c>
      <c r="E877" s="74" t="s">
        <v>13</v>
      </c>
      <c r="F877" s="12">
        <v>150</v>
      </c>
      <c r="G877" s="12">
        <v>75</v>
      </c>
      <c r="H877" s="12">
        <v>30</v>
      </c>
      <c r="I877" s="12">
        <f t="shared" si="13"/>
        <v>195</v>
      </c>
      <c r="J877" s="57">
        <v>53625000</v>
      </c>
    </row>
    <row r="878" spans="1:10" x14ac:dyDescent="0.3">
      <c r="A878" s="2">
        <v>877</v>
      </c>
      <c r="B878" s="115">
        <v>42428</v>
      </c>
      <c r="C878" s="73" t="s">
        <v>149</v>
      </c>
      <c r="D878" s="71" t="s">
        <v>897</v>
      </c>
      <c r="E878" s="74" t="s">
        <v>9</v>
      </c>
      <c r="F878" s="12">
        <v>600</v>
      </c>
      <c r="G878" s="12">
        <v>0</v>
      </c>
      <c r="H878" s="12">
        <v>0</v>
      </c>
      <c r="I878" s="12">
        <f t="shared" si="13"/>
        <v>600</v>
      </c>
      <c r="J878" s="57">
        <v>1219798.8000000003</v>
      </c>
    </row>
    <row r="879" spans="1:10" x14ac:dyDescent="0.3">
      <c r="A879" s="8">
        <v>878</v>
      </c>
      <c r="B879" s="115">
        <v>42428</v>
      </c>
      <c r="C879" s="78" t="s">
        <v>150</v>
      </c>
      <c r="D879" s="71" t="s">
        <v>897</v>
      </c>
      <c r="E879" s="74" t="s">
        <v>151</v>
      </c>
      <c r="F879" s="12">
        <v>4520</v>
      </c>
      <c r="G879" s="12">
        <v>0</v>
      </c>
      <c r="H879" s="12">
        <v>1950</v>
      </c>
      <c r="I879" s="12">
        <f t="shared" si="13"/>
        <v>2570</v>
      </c>
      <c r="J879" s="57">
        <v>22358743.000000004</v>
      </c>
    </row>
    <row r="880" spans="1:10" x14ac:dyDescent="0.3">
      <c r="A880" s="2">
        <v>879</v>
      </c>
      <c r="B880" s="115">
        <v>42428</v>
      </c>
      <c r="C880" s="77" t="s">
        <v>152</v>
      </c>
      <c r="D880" s="71" t="s">
        <v>897</v>
      </c>
      <c r="E880" s="74" t="s">
        <v>13</v>
      </c>
      <c r="F880" s="12">
        <v>161</v>
      </c>
      <c r="G880" s="12">
        <v>0</v>
      </c>
      <c r="H880" s="12">
        <v>20</v>
      </c>
      <c r="I880" s="12">
        <f t="shared" si="13"/>
        <v>141</v>
      </c>
      <c r="J880" s="57">
        <v>38775000</v>
      </c>
    </row>
    <row r="881" spans="1:10" x14ac:dyDescent="0.3">
      <c r="A881" s="8">
        <v>880</v>
      </c>
      <c r="B881" s="115">
        <v>42428</v>
      </c>
      <c r="C881" s="73" t="s">
        <v>153</v>
      </c>
      <c r="D881" s="71" t="s">
        <v>897</v>
      </c>
      <c r="E881" s="74" t="s">
        <v>83</v>
      </c>
      <c r="F881" s="12">
        <v>41</v>
      </c>
      <c r="G881" s="12">
        <v>0</v>
      </c>
      <c r="H881" s="12">
        <v>0</v>
      </c>
      <c r="I881" s="12">
        <f t="shared" si="13"/>
        <v>41</v>
      </c>
      <c r="J881" s="57">
        <v>730620</v>
      </c>
    </row>
    <row r="882" spans="1:10" x14ac:dyDescent="0.3">
      <c r="A882" s="2">
        <v>881</v>
      </c>
      <c r="B882" s="115">
        <v>42428</v>
      </c>
      <c r="C882" s="73" t="s">
        <v>154</v>
      </c>
      <c r="D882" s="71" t="s">
        <v>897</v>
      </c>
      <c r="E882" s="74" t="s">
        <v>83</v>
      </c>
      <c r="F882" s="12">
        <v>28</v>
      </c>
      <c r="G882" s="12">
        <v>0</v>
      </c>
      <c r="H882" s="12">
        <v>5</v>
      </c>
      <c r="I882" s="12">
        <f t="shared" si="13"/>
        <v>23</v>
      </c>
      <c r="J882" s="57">
        <v>751410.00000000012</v>
      </c>
    </row>
    <row r="883" spans="1:10" x14ac:dyDescent="0.3">
      <c r="A883" s="8">
        <v>882</v>
      </c>
      <c r="B883" s="115">
        <v>42428</v>
      </c>
      <c r="C883" s="73" t="s">
        <v>155</v>
      </c>
      <c r="D883" s="71" t="s">
        <v>897</v>
      </c>
      <c r="E883" s="74" t="s">
        <v>13</v>
      </c>
      <c r="F883" s="12">
        <v>50100</v>
      </c>
      <c r="G883" s="12">
        <v>0</v>
      </c>
      <c r="H883" s="12">
        <v>10700</v>
      </c>
      <c r="I883" s="12">
        <f t="shared" si="13"/>
        <v>39400</v>
      </c>
      <c r="J883" s="57">
        <v>62236240.000000007</v>
      </c>
    </row>
    <row r="884" spans="1:10" x14ac:dyDescent="0.3">
      <c r="A884" s="2">
        <v>883</v>
      </c>
      <c r="B884" s="115">
        <v>42428</v>
      </c>
      <c r="C884" s="73" t="s">
        <v>156</v>
      </c>
      <c r="D884" s="71" t="s">
        <v>897</v>
      </c>
      <c r="E884" s="74" t="s">
        <v>9</v>
      </c>
      <c r="F884" s="12">
        <v>15500</v>
      </c>
      <c r="G884" s="12">
        <v>25000</v>
      </c>
      <c r="H884" s="12">
        <v>12100</v>
      </c>
      <c r="I884" s="12">
        <f t="shared" si="13"/>
        <v>28400</v>
      </c>
      <c r="J884" s="57">
        <v>1936880</v>
      </c>
    </row>
    <row r="885" spans="1:10" x14ac:dyDescent="0.3">
      <c r="A885" s="8">
        <v>884</v>
      </c>
      <c r="B885" s="115">
        <v>42428</v>
      </c>
      <c r="C885" s="75" t="s">
        <v>157</v>
      </c>
      <c r="D885" s="71" t="s">
        <v>897</v>
      </c>
      <c r="E885" s="74" t="s">
        <v>9</v>
      </c>
      <c r="F885" s="12">
        <v>0</v>
      </c>
      <c r="G885" s="12">
        <v>5400</v>
      </c>
      <c r="H885" s="12">
        <v>3800</v>
      </c>
      <c r="I885" s="12">
        <f t="shared" si="13"/>
        <v>1600</v>
      </c>
      <c r="J885" s="57">
        <v>8720800</v>
      </c>
    </row>
    <row r="886" spans="1:10" x14ac:dyDescent="0.3">
      <c r="A886" s="2">
        <v>885</v>
      </c>
      <c r="B886" s="115">
        <v>42428</v>
      </c>
      <c r="C886" s="75" t="s">
        <v>158</v>
      </c>
      <c r="D886" s="71" t="s">
        <v>897</v>
      </c>
      <c r="E886" s="74" t="s">
        <v>9</v>
      </c>
      <c r="F886" s="12">
        <v>6300</v>
      </c>
      <c r="G886" s="12">
        <v>0</v>
      </c>
      <c r="H886" s="12">
        <v>1200</v>
      </c>
      <c r="I886" s="12">
        <f t="shared" si="13"/>
        <v>5100</v>
      </c>
      <c r="J886" s="57">
        <v>14243790</v>
      </c>
    </row>
    <row r="887" spans="1:10" x14ac:dyDescent="0.3">
      <c r="A887" s="8">
        <v>886</v>
      </c>
      <c r="B887" s="115">
        <v>42428</v>
      </c>
      <c r="C887" s="75" t="s">
        <v>159</v>
      </c>
      <c r="D887" s="71" t="s">
        <v>897</v>
      </c>
      <c r="E887" s="74" t="s">
        <v>9</v>
      </c>
      <c r="F887" s="12">
        <v>1000</v>
      </c>
      <c r="G887" s="12">
        <v>0</v>
      </c>
      <c r="H887" s="12">
        <v>400</v>
      </c>
      <c r="I887" s="12">
        <f t="shared" si="13"/>
        <v>600</v>
      </c>
      <c r="J887" s="57">
        <v>1007820</v>
      </c>
    </row>
    <row r="888" spans="1:10" x14ac:dyDescent="0.3">
      <c r="A888" s="2">
        <v>887</v>
      </c>
      <c r="B888" s="115">
        <v>42428</v>
      </c>
      <c r="C888" s="73" t="s">
        <v>160</v>
      </c>
      <c r="D888" s="71" t="s">
        <v>897</v>
      </c>
      <c r="E888" s="74" t="s">
        <v>13</v>
      </c>
      <c r="F888" s="12">
        <v>1370</v>
      </c>
      <c r="G888" s="12">
        <v>500</v>
      </c>
      <c r="H888" s="12">
        <v>700</v>
      </c>
      <c r="I888" s="12">
        <f t="shared" si="13"/>
        <v>1170</v>
      </c>
      <c r="J888" s="57">
        <v>131039766</v>
      </c>
    </row>
    <row r="889" spans="1:10" x14ac:dyDescent="0.3">
      <c r="A889" s="8">
        <v>888</v>
      </c>
      <c r="B889" s="115">
        <v>42428</v>
      </c>
      <c r="C889" s="73" t="s">
        <v>763</v>
      </c>
      <c r="D889" s="71" t="s">
        <v>897</v>
      </c>
      <c r="E889" s="74" t="s">
        <v>9</v>
      </c>
      <c r="F889" s="12">
        <v>0</v>
      </c>
      <c r="G889" s="12">
        <v>60</v>
      </c>
      <c r="H889" s="12">
        <v>60</v>
      </c>
      <c r="I889" s="12">
        <f t="shared" si="13"/>
        <v>0</v>
      </c>
      <c r="J889" s="57">
        <v>0</v>
      </c>
    </row>
    <row r="890" spans="1:10" x14ac:dyDescent="0.3">
      <c r="A890" s="2">
        <v>889</v>
      </c>
      <c r="B890" s="115">
        <v>42428</v>
      </c>
      <c r="C890" s="73" t="s">
        <v>161</v>
      </c>
      <c r="D890" s="71" t="s">
        <v>897</v>
      </c>
      <c r="E890" s="74" t="s">
        <v>83</v>
      </c>
      <c r="F890" s="12">
        <v>19</v>
      </c>
      <c r="G890" s="12">
        <v>0</v>
      </c>
      <c r="H890" s="12">
        <v>19</v>
      </c>
      <c r="I890" s="12">
        <f t="shared" si="13"/>
        <v>0</v>
      </c>
      <c r="J890" s="57">
        <v>0</v>
      </c>
    </row>
    <row r="891" spans="1:10" x14ac:dyDescent="0.3">
      <c r="A891" s="8">
        <v>890</v>
      </c>
      <c r="B891" s="115">
        <v>42428</v>
      </c>
      <c r="C891" s="85" t="s">
        <v>162</v>
      </c>
      <c r="D891" s="71" t="s">
        <v>897</v>
      </c>
      <c r="E891" s="74" t="s">
        <v>9</v>
      </c>
      <c r="F891" s="12">
        <v>2700</v>
      </c>
      <c r="G891" s="12">
        <v>0</v>
      </c>
      <c r="H891" s="12">
        <v>0</v>
      </c>
      <c r="I891" s="12">
        <f t="shared" si="13"/>
        <v>2700</v>
      </c>
      <c r="J891" s="57">
        <v>364508.10000000003</v>
      </c>
    </row>
    <row r="892" spans="1:10" x14ac:dyDescent="0.3">
      <c r="A892" s="2">
        <v>891</v>
      </c>
      <c r="B892" s="115">
        <v>42428</v>
      </c>
      <c r="C892" s="86" t="s">
        <v>163</v>
      </c>
      <c r="D892" s="71" t="s">
        <v>897</v>
      </c>
      <c r="E892" s="79" t="s">
        <v>13</v>
      </c>
      <c r="F892" s="12">
        <v>3820</v>
      </c>
      <c r="G892" s="24">
        <v>0</v>
      </c>
      <c r="H892" s="24">
        <v>1320</v>
      </c>
      <c r="I892" s="12">
        <f t="shared" si="13"/>
        <v>2500</v>
      </c>
      <c r="J892" s="57">
        <v>19250000.000000004</v>
      </c>
    </row>
    <row r="893" spans="1:10" x14ac:dyDescent="0.3">
      <c r="A893" s="8">
        <v>892</v>
      </c>
      <c r="B893" s="115">
        <v>42428</v>
      </c>
      <c r="C893" s="86" t="s">
        <v>164</v>
      </c>
      <c r="D893" s="71" t="s">
        <v>897</v>
      </c>
      <c r="E893" s="79" t="s">
        <v>13</v>
      </c>
      <c r="F893" s="12">
        <v>1457</v>
      </c>
      <c r="G893" s="24">
        <v>0</v>
      </c>
      <c r="H893" s="24">
        <v>1017</v>
      </c>
      <c r="I893" s="12">
        <f t="shared" si="13"/>
        <v>440</v>
      </c>
      <c r="J893" s="57">
        <v>3043392</v>
      </c>
    </row>
    <row r="894" spans="1:10" x14ac:dyDescent="0.3">
      <c r="A894" s="2">
        <v>893</v>
      </c>
      <c r="B894" s="115">
        <v>42428</v>
      </c>
      <c r="C894" s="78" t="s">
        <v>165</v>
      </c>
      <c r="D894" s="71" t="s">
        <v>897</v>
      </c>
      <c r="E894" s="79" t="s">
        <v>13</v>
      </c>
      <c r="F894" s="12">
        <v>1992</v>
      </c>
      <c r="G894" s="24">
        <v>4800</v>
      </c>
      <c r="H894" s="24">
        <v>1598</v>
      </c>
      <c r="I894" s="12">
        <f t="shared" si="13"/>
        <v>5194</v>
      </c>
      <c r="J894" s="57">
        <v>32566380.000000004</v>
      </c>
    </row>
    <row r="895" spans="1:10" x14ac:dyDescent="0.3">
      <c r="A895" s="8">
        <v>894</v>
      </c>
      <c r="B895" s="115">
        <v>42428</v>
      </c>
      <c r="C895" s="86" t="s">
        <v>166</v>
      </c>
      <c r="D895" s="71" t="s">
        <v>897</v>
      </c>
      <c r="E895" s="79" t="s">
        <v>13</v>
      </c>
      <c r="F895" s="12">
        <v>1140</v>
      </c>
      <c r="G895" s="24">
        <v>0</v>
      </c>
      <c r="H895" s="24">
        <v>780</v>
      </c>
      <c r="I895" s="12">
        <f t="shared" si="13"/>
        <v>360</v>
      </c>
      <c r="J895" s="57">
        <v>1752121.8000000003</v>
      </c>
    </row>
    <row r="896" spans="1:10" x14ac:dyDescent="0.3">
      <c r="A896" s="2">
        <v>895</v>
      </c>
      <c r="B896" s="115">
        <v>42428</v>
      </c>
      <c r="C896" s="78" t="s">
        <v>167</v>
      </c>
      <c r="D896" s="71" t="s">
        <v>897</v>
      </c>
      <c r="E896" s="79" t="s">
        <v>13</v>
      </c>
      <c r="F896" s="12">
        <v>0</v>
      </c>
      <c r="G896" s="24">
        <v>1000</v>
      </c>
      <c r="H896" s="24">
        <v>650</v>
      </c>
      <c r="I896" s="12">
        <f t="shared" si="13"/>
        <v>350</v>
      </c>
      <c r="J896" s="57">
        <v>1628935.0000000002</v>
      </c>
    </row>
    <row r="897" spans="1:10" x14ac:dyDescent="0.3">
      <c r="A897" s="8">
        <v>896</v>
      </c>
      <c r="B897" s="115">
        <v>42428</v>
      </c>
      <c r="C897" s="78" t="s">
        <v>168</v>
      </c>
      <c r="D897" s="71" t="s">
        <v>897</v>
      </c>
      <c r="E897" s="79" t="s">
        <v>13</v>
      </c>
      <c r="F897" s="12">
        <v>660</v>
      </c>
      <c r="G897" s="24">
        <v>0</v>
      </c>
      <c r="H897" s="24">
        <v>120</v>
      </c>
      <c r="I897" s="12">
        <f t="shared" si="13"/>
        <v>540</v>
      </c>
      <c r="J897" s="57">
        <v>2807838.0000000005</v>
      </c>
    </row>
    <row r="898" spans="1:10" x14ac:dyDescent="0.3">
      <c r="A898" s="2">
        <v>897</v>
      </c>
      <c r="B898" s="115">
        <v>42428</v>
      </c>
      <c r="C898" s="86" t="s">
        <v>169</v>
      </c>
      <c r="D898" s="71" t="s">
        <v>897</v>
      </c>
      <c r="E898" s="79" t="s">
        <v>13</v>
      </c>
      <c r="F898" s="12">
        <v>2940</v>
      </c>
      <c r="G898" s="24">
        <v>0</v>
      </c>
      <c r="H898" s="24">
        <v>1200</v>
      </c>
      <c r="I898" s="12">
        <f t="shared" si="13"/>
        <v>1740</v>
      </c>
      <c r="J898" s="57">
        <v>9047478.0000000019</v>
      </c>
    </row>
    <row r="899" spans="1:10" x14ac:dyDescent="0.3">
      <c r="A899" s="8">
        <v>898</v>
      </c>
      <c r="B899" s="115">
        <v>42428</v>
      </c>
      <c r="C899" s="86" t="s">
        <v>764</v>
      </c>
      <c r="D899" s="71" t="s">
        <v>897</v>
      </c>
      <c r="E899" s="74" t="s">
        <v>13</v>
      </c>
      <c r="F899" s="12">
        <v>75</v>
      </c>
      <c r="G899" s="12">
        <v>0</v>
      </c>
      <c r="H899" s="12">
        <v>75</v>
      </c>
      <c r="I899" s="12">
        <f t="shared" si="13"/>
        <v>0</v>
      </c>
      <c r="J899" s="57">
        <v>0</v>
      </c>
    </row>
    <row r="900" spans="1:10" x14ac:dyDescent="0.3">
      <c r="A900" s="2">
        <v>899</v>
      </c>
      <c r="B900" s="115">
        <v>42428</v>
      </c>
      <c r="C900" s="73" t="s">
        <v>170</v>
      </c>
      <c r="D900" s="71" t="s">
        <v>897</v>
      </c>
      <c r="E900" s="79" t="s">
        <v>13</v>
      </c>
      <c r="F900" s="12">
        <v>40</v>
      </c>
      <c r="G900" s="12">
        <v>0</v>
      </c>
      <c r="H900" s="12">
        <v>0</v>
      </c>
      <c r="I900" s="12">
        <f t="shared" si="13"/>
        <v>40</v>
      </c>
      <c r="J900" s="57">
        <v>2838719.84</v>
      </c>
    </row>
    <row r="901" spans="1:10" x14ac:dyDescent="0.3">
      <c r="A901" s="8">
        <v>900</v>
      </c>
      <c r="B901" s="115">
        <v>42428</v>
      </c>
      <c r="C901" s="73" t="s">
        <v>171</v>
      </c>
      <c r="D901" s="71" t="s">
        <v>897</v>
      </c>
      <c r="E901" s="79" t="s">
        <v>13</v>
      </c>
      <c r="F901" s="12">
        <v>30</v>
      </c>
      <c r="G901" s="12">
        <v>0</v>
      </c>
      <c r="H901" s="12">
        <v>0</v>
      </c>
      <c r="I901" s="12">
        <f t="shared" si="13"/>
        <v>30</v>
      </c>
      <c r="J901" s="57">
        <v>1039500</v>
      </c>
    </row>
    <row r="902" spans="1:10" x14ac:dyDescent="0.3">
      <c r="A902" s="2">
        <v>901</v>
      </c>
      <c r="B902" s="115">
        <v>42428</v>
      </c>
      <c r="C902" s="73" t="s">
        <v>172</v>
      </c>
      <c r="D902" s="71" t="s">
        <v>897</v>
      </c>
      <c r="E902" s="74" t="s">
        <v>9</v>
      </c>
      <c r="F902" s="12">
        <v>40</v>
      </c>
      <c r="G902" s="12">
        <v>0</v>
      </c>
      <c r="H902" s="12">
        <v>0</v>
      </c>
      <c r="I902" s="12">
        <f t="shared" si="13"/>
        <v>40</v>
      </c>
      <c r="J902" s="57">
        <v>194480</v>
      </c>
    </row>
    <row r="903" spans="1:10" x14ac:dyDescent="0.3">
      <c r="A903" s="8">
        <v>902</v>
      </c>
      <c r="B903" s="115">
        <v>42428</v>
      </c>
      <c r="C903" s="73" t="s">
        <v>173</v>
      </c>
      <c r="D903" s="71" t="s">
        <v>897</v>
      </c>
      <c r="E903" s="74" t="s">
        <v>9</v>
      </c>
      <c r="F903" s="12">
        <v>0</v>
      </c>
      <c r="G903" s="12">
        <v>0</v>
      </c>
      <c r="H903" s="12">
        <v>0</v>
      </c>
      <c r="I903" s="12">
        <f t="shared" si="13"/>
        <v>0</v>
      </c>
      <c r="J903" s="57">
        <v>0</v>
      </c>
    </row>
    <row r="904" spans="1:10" x14ac:dyDescent="0.3">
      <c r="A904" s="2">
        <v>903</v>
      </c>
      <c r="B904" s="115">
        <v>42428</v>
      </c>
      <c r="C904" s="75" t="s">
        <v>174</v>
      </c>
      <c r="D904" s="71" t="s">
        <v>897</v>
      </c>
      <c r="E904" s="74" t="s">
        <v>9</v>
      </c>
      <c r="F904" s="12">
        <v>2900</v>
      </c>
      <c r="G904" s="12">
        <v>2600</v>
      </c>
      <c r="H904" s="12">
        <v>1600</v>
      </c>
      <c r="I904" s="12">
        <f t="shared" si="13"/>
        <v>3900</v>
      </c>
      <c r="J904" s="57">
        <v>523380.00000000006</v>
      </c>
    </row>
    <row r="905" spans="1:10" x14ac:dyDescent="0.3">
      <c r="A905" s="8">
        <v>904</v>
      </c>
      <c r="B905" s="115">
        <v>42428</v>
      </c>
      <c r="C905" s="75" t="s">
        <v>175</v>
      </c>
      <c r="D905" s="71" t="s">
        <v>897</v>
      </c>
      <c r="E905" s="74" t="s">
        <v>9</v>
      </c>
      <c r="F905" s="12">
        <v>1440</v>
      </c>
      <c r="G905" s="12">
        <v>2790</v>
      </c>
      <c r="H905" s="12">
        <v>4230</v>
      </c>
      <c r="I905" s="12">
        <f t="shared" si="13"/>
        <v>0</v>
      </c>
      <c r="J905" s="57">
        <v>0</v>
      </c>
    </row>
    <row r="906" spans="1:10" x14ac:dyDescent="0.3">
      <c r="A906" s="2">
        <v>905</v>
      </c>
      <c r="B906" s="115">
        <v>42428</v>
      </c>
      <c r="C906" s="75" t="s">
        <v>176</v>
      </c>
      <c r="D906" s="71" t="s">
        <v>897</v>
      </c>
      <c r="E906" s="74" t="s">
        <v>9</v>
      </c>
      <c r="F906" s="12">
        <v>3870</v>
      </c>
      <c r="G906" s="12">
        <v>1380</v>
      </c>
      <c r="H906" s="12">
        <v>690</v>
      </c>
      <c r="I906" s="12">
        <f t="shared" si="13"/>
        <v>4560</v>
      </c>
      <c r="J906" s="57">
        <v>29639995.440000005</v>
      </c>
    </row>
    <row r="907" spans="1:10" x14ac:dyDescent="0.3">
      <c r="A907" s="8">
        <v>906</v>
      </c>
      <c r="B907" s="115">
        <v>42428</v>
      </c>
      <c r="C907" s="73" t="s">
        <v>177</v>
      </c>
      <c r="D907" s="71" t="s">
        <v>897</v>
      </c>
      <c r="E907" s="74" t="s">
        <v>13</v>
      </c>
      <c r="F907" s="12">
        <v>450</v>
      </c>
      <c r="G907" s="12">
        <v>3220</v>
      </c>
      <c r="H907" s="12">
        <v>1320</v>
      </c>
      <c r="I907" s="12">
        <f t="shared" si="13"/>
        <v>2350</v>
      </c>
      <c r="J907" s="57">
        <v>2476895.3000000003</v>
      </c>
    </row>
    <row r="908" spans="1:10" x14ac:dyDescent="0.3">
      <c r="A908" s="2">
        <v>907</v>
      </c>
      <c r="B908" s="115">
        <v>42428</v>
      </c>
      <c r="C908" s="73" t="s">
        <v>178</v>
      </c>
      <c r="D908" s="71" t="s">
        <v>897</v>
      </c>
      <c r="E908" s="74" t="s">
        <v>13</v>
      </c>
      <c r="F908" s="12">
        <v>1520</v>
      </c>
      <c r="G908" s="12">
        <v>0</v>
      </c>
      <c r="H908" s="12">
        <v>310</v>
      </c>
      <c r="I908" s="12">
        <f t="shared" si="13"/>
        <v>1210</v>
      </c>
      <c r="J908" s="57">
        <v>32307363.000000004</v>
      </c>
    </row>
    <row r="909" spans="1:10" x14ac:dyDescent="0.3">
      <c r="A909" s="8">
        <v>908</v>
      </c>
      <c r="B909" s="115">
        <v>42428</v>
      </c>
      <c r="C909" s="73" t="s">
        <v>179</v>
      </c>
      <c r="D909" s="71" t="s">
        <v>897</v>
      </c>
      <c r="E909" s="74" t="s">
        <v>13</v>
      </c>
      <c r="F909" s="12">
        <v>102</v>
      </c>
      <c r="G909" s="12">
        <v>200</v>
      </c>
      <c r="H909" s="12">
        <v>232</v>
      </c>
      <c r="I909" s="12">
        <f t="shared" si="13"/>
        <v>70</v>
      </c>
      <c r="J909" s="57">
        <v>27999999.720000003</v>
      </c>
    </row>
    <row r="910" spans="1:10" x14ac:dyDescent="0.3">
      <c r="A910" s="2">
        <v>909</v>
      </c>
      <c r="B910" s="115">
        <v>42428</v>
      </c>
      <c r="C910" s="34" t="s">
        <v>180</v>
      </c>
      <c r="D910" s="71" t="s">
        <v>897</v>
      </c>
      <c r="E910" s="74" t="s">
        <v>13</v>
      </c>
      <c r="F910" s="12">
        <v>286</v>
      </c>
      <c r="G910" s="12">
        <v>0</v>
      </c>
      <c r="H910" s="12">
        <v>60</v>
      </c>
      <c r="I910" s="12">
        <f t="shared" si="13"/>
        <v>226</v>
      </c>
      <c r="J910" s="57">
        <v>299449998.87</v>
      </c>
    </row>
    <row r="911" spans="1:10" x14ac:dyDescent="0.3">
      <c r="A911" s="8">
        <v>910</v>
      </c>
      <c r="B911" s="115">
        <v>42428</v>
      </c>
      <c r="C911" s="34" t="s">
        <v>181</v>
      </c>
      <c r="D911" s="71" t="s">
        <v>897</v>
      </c>
      <c r="E911" s="74" t="s">
        <v>9</v>
      </c>
      <c r="F911" s="12">
        <v>1600</v>
      </c>
      <c r="G911" s="12">
        <v>0</v>
      </c>
      <c r="H911" s="12">
        <v>1600</v>
      </c>
      <c r="I911" s="12">
        <f t="shared" si="13"/>
        <v>0</v>
      </c>
      <c r="J911" s="57">
        <v>0</v>
      </c>
    </row>
    <row r="912" spans="1:10" x14ac:dyDescent="0.3">
      <c r="A912" s="2">
        <v>911</v>
      </c>
      <c r="B912" s="115">
        <v>42428</v>
      </c>
      <c r="C912" s="75" t="s">
        <v>182</v>
      </c>
      <c r="D912" s="71" t="s">
        <v>897</v>
      </c>
      <c r="E912" s="74" t="s">
        <v>9</v>
      </c>
      <c r="F912" s="12">
        <v>12100</v>
      </c>
      <c r="G912" s="12">
        <v>0</v>
      </c>
      <c r="H912" s="12">
        <v>1900</v>
      </c>
      <c r="I912" s="12">
        <f t="shared" si="13"/>
        <v>10200</v>
      </c>
      <c r="J912" s="57">
        <v>8156940</v>
      </c>
    </row>
    <row r="913" spans="1:10" x14ac:dyDescent="0.3">
      <c r="A913" s="8">
        <v>912</v>
      </c>
      <c r="B913" s="115">
        <v>42428</v>
      </c>
      <c r="C913" s="75" t="s">
        <v>183</v>
      </c>
      <c r="D913" s="71" t="s">
        <v>897</v>
      </c>
      <c r="E913" s="79" t="s">
        <v>9</v>
      </c>
      <c r="F913" s="12">
        <v>0</v>
      </c>
      <c r="G913" s="12">
        <v>2010</v>
      </c>
      <c r="H913" s="12">
        <v>990</v>
      </c>
      <c r="I913" s="12">
        <f t="shared" si="13"/>
        <v>1020</v>
      </c>
      <c r="J913" s="57">
        <v>3672306</v>
      </c>
    </row>
    <row r="914" spans="1:10" x14ac:dyDescent="0.3">
      <c r="A914" s="2">
        <v>913</v>
      </c>
      <c r="B914" s="115">
        <v>42428</v>
      </c>
      <c r="C914" s="73" t="s">
        <v>184</v>
      </c>
      <c r="D914" s="71" t="s">
        <v>897</v>
      </c>
      <c r="E914" s="74" t="s">
        <v>13</v>
      </c>
      <c r="F914" s="12">
        <v>512</v>
      </c>
      <c r="G914" s="12">
        <v>1118</v>
      </c>
      <c r="H914" s="12">
        <v>920</v>
      </c>
      <c r="I914" s="12">
        <f t="shared" si="13"/>
        <v>710</v>
      </c>
      <c r="J914" s="57">
        <v>39405355.000000007</v>
      </c>
    </row>
    <row r="915" spans="1:10" x14ac:dyDescent="0.3">
      <c r="A915" s="8">
        <v>914</v>
      </c>
      <c r="B915" s="115">
        <v>42428</v>
      </c>
      <c r="C915" s="73" t="s">
        <v>185</v>
      </c>
      <c r="D915" s="71" t="s">
        <v>897</v>
      </c>
      <c r="E915" s="79" t="s">
        <v>13</v>
      </c>
      <c r="F915" s="12">
        <v>1187</v>
      </c>
      <c r="G915" s="12">
        <v>0</v>
      </c>
      <c r="H915" s="12">
        <v>510</v>
      </c>
      <c r="I915" s="12">
        <f t="shared" si="13"/>
        <v>677</v>
      </c>
      <c r="J915" s="57">
        <v>185582963.5</v>
      </c>
    </row>
    <row r="916" spans="1:10" x14ac:dyDescent="0.3">
      <c r="A916" s="2">
        <v>915</v>
      </c>
      <c r="B916" s="115">
        <v>42428</v>
      </c>
      <c r="C916" s="73" t="s">
        <v>186</v>
      </c>
      <c r="D916" s="71" t="s">
        <v>897</v>
      </c>
      <c r="E916" s="79" t="s">
        <v>13</v>
      </c>
      <c r="F916" s="12">
        <v>8</v>
      </c>
      <c r="G916" s="12">
        <v>0</v>
      </c>
      <c r="H916" s="12">
        <v>0</v>
      </c>
      <c r="I916" s="12">
        <f t="shared" si="13"/>
        <v>8</v>
      </c>
      <c r="J916" s="57">
        <v>475200.00000000006</v>
      </c>
    </row>
    <row r="917" spans="1:10" x14ac:dyDescent="0.3">
      <c r="A917" s="8">
        <v>916</v>
      </c>
      <c r="B917" s="115">
        <v>42428</v>
      </c>
      <c r="C917" s="73" t="s">
        <v>765</v>
      </c>
      <c r="D917" s="71" t="s">
        <v>897</v>
      </c>
      <c r="E917" s="74" t="s">
        <v>13</v>
      </c>
      <c r="F917" s="12">
        <v>270</v>
      </c>
      <c r="G917" s="12">
        <v>1039</v>
      </c>
      <c r="H917" s="12">
        <v>0</v>
      </c>
      <c r="I917" s="12">
        <f t="shared" si="13"/>
        <v>1309</v>
      </c>
      <c r="J917" s="57">
        <v>64795500.000000007</v>
      </c>
    </row>
    <row r="918" spans="1:10" x14ac:dyDescent="0.3">
      <c r="A918" s="2">
        <v>917</v>
      </c>
      <c r="B918" s="115">
        <v>42428</v>
      </c>
      <c r="C918" s="73" t="s">
        <v>766</v>
      </c>
      <c r="D918" s="71" t="s">
        <v>897</v>
      </c>
      <c r="E918" s="74" t="s">
        <v>13</v>
      </c>
      <c r="F918" s="12">
        <v>70</v>
      </c>
      <c r="G918" s="12">
        <v>710</v>
      </c>
      <c r="H918" s="12">
        <v>0</v>
      </c>
      <c r="I918" s="12">
        <f t="shared" si="13"/>
        <v>780</v>
      </c>
      <c r="J918" s="57">
        <v>197340000.00000003</v>
      </c>
    </row>
    <row r="919" spans="1:10" x14ac:dyDescent="0.3">
      <c r="A919" s="8">
        <v>918</v>
      </c>
      <c r="B919" s="115">
        <v>42428</v>
      </c>
      <c r="C919" s="73" t="s">
        <v>187</v>
      </c>
      <c r="D919" s="71" t="s">
        <v>897</v>
      </c>
      <c r="E919" s="74" t="s">
        <v>9</v>
      </c>
      <c r="F919" s="12">
        <v>500</v>
      </c>
      <c r="G919" s="12">
        <v>1700</v>
      </c>
      <c r="H919" s="12">
        <v>500</v>
      </c>
      <c r="I919" s="12">
        <f t="shared" si="13"/>
        <v>1700</v>
      </c>
      <c r="J919" s="57">
        <v>458991.5</v>
      </c>
    </row>
    <row r="920" spans="1:10" x14ac:dyDescent="0.3">
      <c r="A920" s="2">
        <v>919</v>
      </c>
      <c r="B920" s="115">
        <v>42428</v>
      </c>
      <c r="C920" s="73" t="s">
        <v>767</v>
      </c>
      <c r="D920" s="71" t="s">
        <v>897</v>
      </c>
      <c r="E920" s="74" t="s">
        <v>9</v>
      </c>
      <c r="F920" s="12">
        <v>0</v>
      </c>
      <c r="G920" s="12">
        <v>2000</v>
      </c>
      <c r="H920" s="12">
        <v>1500</v>
      </c>
      <c r="I920" s="12">
        <f t="shared" si="13"/>
        <v>500</v>
      </c>
      <c r="J920" s="57">
        <v>546700</v>
      </c>
    </row>
    <row r="921" spans="1:10" x14ac:dyDescent="0.3">
      <c r="A921" s="8">
        <v>920</v>
      </c>
      <c r="B921" s="115">
        <v>42428</v>
      </c>
      <c r="C921" s="75" t="s">
        <v>188</v>
      </c>
      <c r="D921" s="71" t="s">
        <v>897</v>
      </c>
      <c r="E921" s="74" t="s">
        <v>107</v>
      </c>
      <c r="F921" s="12">
        <v>10</v>
      </c>
      <c r="G921" s="12">
        <v>0</v>
      </c>
      <c r="H921" s="12">
        <v>6</v>
      </c>
      <c r="I921" s="12">
        <f t="shared" si="13"/>
        <v>4</v>
      </c>
      <c r="J921" s="57">
        <v>61864.000000000007</v>
      </c>
    </row>
    <row r="922" spans="1:10" x14ac:dyDescent="0.3">
      <c r="A922" s="2">
        <v>921</v>
      </c>
      <c r="B922" s="115">
        <v>42428</v>
      </c>
      <c r="C922" s="75" t="s">
        <v>189</v>
      </c>
      <c r="D922" s="71" t="s">
        <v>897</v>
      </c>
      <c r="E922" s="74" t="s">
        <v>13</v>
      </c>
      <c r="F922" s="12">
        <v>5</v>
      </c>
      <c r="G922" s="12">
        <v>0</v>
      </c>
      <c r="H922" s="12">
        <v>0</v>
      </c>
      <c r="I922" s="12">
        <f t="shared" si="13"/>
        <v>5</v>
      </c>
      <c r="J922" s="57">
        <v>3649765.0200000005</v>
      </c>
    </row>
    <row r="923" spans="1:10" x14ac:dyDescent="0.3">
      <c r="A923" s="8">
        <v>922</v>
      </c>
      <c r="B923" s="115">
        <v>42428</v>
      </c>
      <c r="C923" s="76" t="s">
        <v>190</v>
      </c>
      <c r="D923" s="71" t="s">
        <v>897</v>
      </c>
      <c r="E923" s="74" t="s">
        <v>9</v>
      </c>
      <c r="F923" s="12">
        <v>84</v>
      </c>
      <c r="G923" s="12">
        <v>0</v>
      </c>
      <c r="H923" s="12">
        <v>0</v>
      </c>
      <c r="I923" s="12">
        <f t="shared" si="13"/>
        <v>84</v>
      </c>
      <c r="J923" s="57">
        <v>1318363.2000000002</v>
      </c>
    </row>
    <row r="924" spans="1:10" x14ac:dyDescent="0.3">
      <c r="A924" s="2">
        <v>923</v>
      </c>
      <c r="B924" s="115">
        <v>42428</v>
      </c>
      <c r="C924" s="73" t="s">
        <v>191</v>
      </c>
      <c r="D924" s="71" t="s">
        <v>897</v>
      </c>
      <c r="E924" s="74" t="s">
        <v>13</v>
      </c>
      <c r="F924" s="12">
        <v>140</v>
      </c>
      <c r="G924" s="12">
        <v>0</v>
      </c>
      <c r="H924" s="12">
        <v>42</v>
      </c>
      <c r="I924" s="12">
        <f t="shared" ref="I924:I987" si="14">F924+G924-H924</f>
        <v>98</v>
      </c>
      <c r="J924" s="57">
        <v>107800000</v>
      </c>
    </row>
    <row r="925" spans="1:10" x14ac:dyDescent="0.3">
      <c r="A925" s="8">
        <v>924</v>
      </c>
      <c r="B925" s="115">
        <v>42428</v>
      </c>
      <c r="C925" s="73" t="s">
        <v>192</v>
      </c>
      <c r="D925" s="71" t="s">
        <v>897</v>
      </c>
      <c r="E925" s="74" t="s">
        <v>13</v>
      </c>
      <c r="F925" s="12">
        <v>180</v>
      </c>
      <c r="G925" s="12">
        <v>0</v>
      </c>
      <c r="H925" s="12">
        <v>20</v>
      </c>
      <c r="I925" s="12">
        <f t="shared" si="14"/>
        <v>160</v>
      </c>
      <c r="J925" s="57">
        <v>88000000</v>
      </c>
    </row>
    <row r="926" spans="1:10" x14ac:dyDescent="0.3">
      <c r="A926" s="2">
        <v>925</v>
      </c>
      <c r="B926" s="115">
        <v>42428</v>
      </c>
      <c r="C926" s="83" t="s">
        <v>193</v>
      </c>
      <c r="D926" s="71" t="s">
        <v>897</v>
      </c>
      <c r="E926" s="74" t="s">
        <v>9</v>
      </c>
      <c r="F926" s="12">
        <v>20</v>
      </c>
      <c r="G926" s="12">
        <v>0</v>
      </c>
      <c r="H926" s="12">
        <v>0</v>
      </c>
      <c r="I926" s="12">
        <f t="shared" si="14"/>
        <v>20</v>
      </c>
      <c r="J926" s="57">
        <v>356400</v>
      </c>
    </row>
    <row r="927" spans="1:10" x14ac:dyDescent="0.3">
      <c r="A927" s="8">
        <v>926</v>
      </c>
      <c r="B927" s="115">
        <v>42428</v>
      </c>
      <c r="C927" s="77" t="s">
        <v>194</v>
      </c>
      <c r="D927" s="71" t="s">
        <v>897</v>
      </c>
      <c r="E927" s="74" t="s">
        <v>33</v>
      </c>
      <c r="F927" s="12">
        <v>1</v>
      </c>
      <c r="G927" s="12">
        <v>0</v>
      </c>
      <c r="H927" s="12">
        <v>0</v>
      </c>
      <c r="I927" s="12">
        <f t="shared" si="14"/>
        <v>1</v>
      </c>
      <c r="J927" s="57">
        <v>14408.900000000001</v>
      </c>
    </row>
    <row r="928" spans="1:10" x14ac:dyDescent="0.3">
      <c r="A928" s="2">
        <v>927</v>
      </c>
      <c r="B928" s="115">
        <v>42428</v>
      </c>
      <c r="C928" s="75" t="s">
        <v>195</v>
      </c>
      <c r="D928" s="71" t="s">
        <v>897</v>
      </c>
      <c r="E928" s="74" t="s">
        <v>13</v>
      </c>
      <c r="F928" s="12">
        <v>260</v>
      </c>
      <c r="G928" s="12">
        <v>500</v>
      </c>
      <c r="H928" s="12">
        <v>530</v>
      </c>
      <c r="I928" s="12">
        <f t="shared" si="14"/>
        <v>230</v>
      </c>
      <c r="J928" s="57">
        <v>10752500.000000002</v>
      </c>
    </row>
    <row r="929" spans="1:10" x14ac:dyDescent="0.3">
      <c r="A929" s="8">
        <v>928</v>
      </c>
      <c r="B929" s="115">
        <v>42428</v>
      </c>
      <c r="C929" s="78" t="s">
        <v>196</v>
      </c>
      <c r="D929" s="71" t="s">
        <v>897</v>
      </c>
      <c r="E929" s="87" t="s">
        <v>9</v>
      </c>
      <c r="F929" s="12">
        <v>500</v>
      </c>
      <c r="G929" s="12">
        <v>0</v>
      </c>
      <c r="H929" s="12">
        <v>0</v>
      </c>
      <c r="I929" s="12">
        <f t="shared" si="14"/>
        <v>500</v>
      </c>
      <c r="J929" s="57">
        <v>17699</v>
      </c>
    </row>
    <row r="930" spans="1:10" x14ac:dyDescent="0.3">
      <c r="A930" s="2">
        <v>929</v>
      </c>
      <c r="B930" s="115">
        <v>42428</v>
      </c>
      <c r="C930" s="73" t="s">
        <v>197</v>
      </c>
      <c r="D930" s="71" t="s">
        <v>897</v>
      </c>
      <c r="E930" s="87" t="s">
        <v>13</v>
      </c>
      <c r="F930" s="12">
        <v>9310</v>
      </c>
      <c r="G930" s="12">
        <v>0</v>
      </c>
      <c r="H930" s="12">
        <v>1100</v>
      </c>
      <c r="I930" s="12">
        <f t="shared" si="14"/>
        <v>8210</v>
      </c>
      <c r="J930" s="57">
        <v>66504284.000000007</v>
      </c>
    </row>
    <row r="931" spans="1:10" x14ac:dyDescent="0.3">
      <c r="A931" s="8">
        <v>930</v>
      </c>
      <c r="B931" s="115">
        <v>42428</v>
      </c>
      <c r="C931" s="73" t="s">
        <v>198</v>
      </c>
      <c r="D931" s="71" t="s">
        <v>897</v>
      </c>
      <c r="E931" s="87" t="s">
        <v>13</v>
      </c>
      <c r="F931" s="12">
        <v>490</v>
      </c>
      <c r="G931" s="12">
        <v>0</v>
      </c>
      <c r="H931" s="12">
        <v>70</v>
      </c>
      <c r="I931" s="12">
        <f t="shared" si="14"/>
        <v>420</v>
      </c>
      <c r="J931" s="57">
        <v>37837800</v>
      </c>
    </row>
    <row r="932" spans="1:10" x14ac:dyDescent="0.3">
      <c r="A932" s="2">
        <v>931</v>
      </c>
      <c r="B932" s="115">
        <v>42428</v>
      </c>
      <c r="C932" s="73" t="s">
        <v>199</v>
      </c>
      <c r="D932" s="71" t="s">
        <v>897</v>
      </c>
      <c r="E932" s="74" t="s">
        <v>13</v>
      </c>
      <c r="F932" s="12">
        <v>220</v>
      </c>
      <c r="G932" s="12">
        <v>0</v>
      </c>
      <c r="H932" s="12">
        <v>40</v>
      </c>
      <c r="I932" s="12">
        <f t="shared" si="14"/>
        <v>180</v>
      </c>
      <c r="J932" s="57">
        <v>81081000.000000015</v>
      </c>
    </row>
    <row r="933" spans="1:10" x14ac:dyDescent="0.3">
      <c r="A933" s="8">
        <v>932</v>
      </c>
      <c r="B933" s="115">
        <v>42428</v>
      </c>
      <c r="C933" s="73" t="s">
        <v>768</v>
      </c>
      <c r="D933" s="71" t="s">
        <v>897</v>
      </c>
      <c r="E933" s="74" t="s">
        <v>13</v>
      </c>
      <c r="F933" s="12">
        <v>0</v>
      </c>
      <c r="G933" s="12">
        <v>120</v>
      </c>
      <c r="H933" s="12">
        <v>120</v>
      </c>
      <c r="I933" s="12">
        <f t="shared" si="14"/>
        <v>0</v>
      </c>
      <c r="J933" s="57">
        <v>0</v>
      </c>
    </row>
    <row r="934" spans="1:10" x14ac:dyDescent="0.3">
      <c r="A934" s="2">
        <v>933</v>
      </c>
      <c r="B934" s="115">
        <v>42428</v>
      </c>
      <c r="C934" s="73" t="s">
        <v>200</v>
      </c>
      <c r="D934" s="71" t="s">
        <v>897</v>
      </c>
      <c r="E934" s="74" t="s">
        <v>13</v>
      </c>
      <c r="F934" s="12">
        <v>24</v>
      </c>
      <c r="G934" s="12">
        <v>0</v>
      </c>
      <c r="H934" s="12">
        <v>24</v>
      </c>
      <c r="I934" s="12">
        <f t="shared" si="14"/>
        <v>0</v>
      </c>
      <c r="J934" s="57">
        <v>0</v>
      </c>
    </row>
    <row r="935" spans="1:10" x14ac:dyDescent="0.3">
      <c r="A935" s="8">
        <v>934</v>
      </c>
      <c r="B935" s="115">
        <v>42428</v>
      </c>
      <c r="C935" s="73" t="s">
        <v>201</v>
      </c>
      <c r="D935" s="71" t="s">
        <v>897</v>
      </c>
      <c r="E935" s="88" t="s">
        <v>13</v>
      </c>
      <c r="F935" s="12">
        <v>108</v>
      </c>
      <c r="G935" s="12">
        <v>18</v>
      </c>
      <c r="H935" s="12">
        <v>126</v>
      </c>
      <c r="I935" s="12">
        <f t="shared" si="14"/>
        <v>0</v>
      </c>
      <c r="J935" s="57">
        <v>0</v>
      </c>
    </row>
    <row r="936" spans="1:10" x14ac:dyDescent="0.3">
      <c r="A936" s="2">
        <v>935</v>
      </c>
      <c r="B936" s="115">
        <v>42428</v>
      </c>
      <c r="C936" s="84" t="s">
        <v>202</v>
      </c>
      <c r="D936" s="71" t="s">
        <v>897</v>
      </c>
      <c r="E936" s="79" t="s">
        <v>9</v>
      </c>
      <c r="F936" s="12">
        <v>2700</v>
      </c>
      <c r="G936" s="12">
        <v>0</v>
      </c>
      <c r="H936" s="12">
        <v>200</v>
      </c>
      <c r="I936" s="12">
        <f t="shared" si="14"/>
        <v>2500</v>
      </c>
      <c r="J936" s="57">
        <v>2323750.0000000005</v>
      </c>
    </row>
    <row r="937" spans="1:10" x14ac:dyDescent="0.3">
      <c r="A937" s="8">
        <v>936</v>
      </c>
      <c r="B937" s="115">
        <v>42428</v>
      </c>
      <c r="C937" s="77" t="s">
        <v>203</v>
      </c>
      <c r="D937" s="71" t="s">
        <v>897</v>
      </c>
      <c r="E937" s="79" t="s">
        <v>33</v>
      </c>
      <c r="F937" s="12">
        <v>13</v>
      </c>
      <c r="G937" s="12">
        <v>0</v>
      </c>
      <c r="H937" s="12">
        <v>7</v>
      </c>
      <c r="I937" s="12">
        <f t="shared" si="14"/>
        <v>6</v>
      </c>
      <c r="J937" s="57">
        <v>46200.000000000007</v>
      </c>
    </row>
    <row r="938" spans="1:10" x14ac:dyDescent="0.3">
      <c r="A938" s="2">
        <v>937</v>
      </c>
      <c r="B938" s="115">
        <v>42428</v>
      </c>
      <c r="C938" s="77" t="s">
        <v>204</v>
      </c>
      <c r="D938" s="71" t="s">
        <v>897</v>
      </c>
      <c r="E938" s="74" t="s">
        <v>9</v>
      </c>
      <c r="F938" s="12">
        <v>0</v>
      </c>
      <c r="G938" s="12">
        <v>0</v>
      </c>
      <c r="H938" s="12">
        <v>0</v>
      </c>
      <c r="I938" s="12">
        <f t="shared" si="14"/>
        <v>0</v>
      </c>
      <c r="J938" s="57">
        <v>0</v>
      </c>
    </row>
    <row r="939" spans="1:10" x14ac:dyDescent="0.3">
      <c r="A939" s="8">
        <v>938</v>
      </c>
      <c r="B939" s="115">
        <v>42428</v>
      </c>
      <c r="C939" s="75" t="s">
        <v>205</v>
      </c>
      <c r="D939" s="71" t="s">
        <v>897</v>
      </c>
      <c r="E939" s="74" t="s">
        <v>9</v>
      </c>
      <c r="F939" s="12">
        <v>3400</v>
      </c>
      <c r="G939" s="12">
        <v>0</v>
      </c>
      <c r="H939" s="12">
        <v>1300</v>
      </c>
      <c r="I939" s="12">
        <f t="shared" si="14"/>
        <v>2100</v>
      </c>
      <c r="J939" s="57">
        <v>947100.00000000012</v>
      </c>
    </row>
    <row r="940" spans="1:10" x14ac:dyDescent="0.3">
      <c r="A940" s="2">
        <v>939</v>
      </c>
      <c r="B940" s="115">
        <v>42428</v>
      </c>
      <c r="C940" s="89" t="s">
        <v>206</v>
      </c>
      <c r="D940" s="71" t="s">
        <v>897</v>
      </c>
      <c r="E940" s="79" t="s">
        <v>28</v>
      </c>
      <c r="F940" s="12">
        <v>18</v>
      </c>
      <c r="G940" s="24">
        <v>0</v>
      </c>
      <c r="H940" s="24">
        <v>6</v>
      </c>
      <c r="I940" s="12">
        <f t="shared" si="14"/>
        <v>12</v>
      </c>
      <c r="J940" s="57">
        <v>1452000.0000000002</v>
      </c>
    </row>
    <row r="941" spans="1:10" x14ac:dyDescent="0.3">
      <c r="A941" s="8">
        <v>940</v>
      </c>
      <c r="B941" s="115">
        <v>42428</v>
      </c>
      <c r="C941" s="75" t="s">
        <v>207</v>
      </c>
      <c r="D941" s="71" t="s">
        <v>897</v>
      </c>
      <c r="E941" s="74" t="s">
        <v>9</v>
      </c>
      <c r="F941" s="12">
        <v>3400</v>
      </c>
      <c r="G941" s="12">
        <v>2000</v>
      </c>
      <c r="H941" s="12">
        <v>3100</v>
      </c>
      <c r="I941" s="12">
        <f t="shared" si="14"/>
        <v>2300</v>
      </c>
      <c r="J941" s="57">
        <v>1955690.0000000002</v>
      </c>
    </row>
    <row r="942" spans="1:10" x14ac:dyDescent="0.3">
      <c r="A942" s="2">
        <v>941</v>
      </c>
      <c r="B942" s="115">
        <v>42428</v>
      </c>
      <c r="C942" s="73" t="s">
        <v>208</v>
      </c>
      <c r="D942" s="71" t="s">
        <v>897</v>
      </c>
      <c r="E942" s="74" t="s">
        <v>9</v>
      </c>
      <c r="F942" s="12">
        <v>6134</v>
      </c>
      <c r="G942" s="12">
        <v>0</v>
      </c>
      <c r="H942" s="12">
        <v>3360</v>
      </c>
      <c r="I942" s="12">
        <f t="shared" si="14"/>
        <v>2774</v>
      </c>
      <c r="J942" s="57">
        <v>210824277.40000001</v>
      </c>
    </row>
    <row r="943" spans="1:10" x14ac:dyDescent="0.3">
      <c r="A943" s="8">
        <v>942</v>
      </c>
      <c r="B943" s="115">
        <v>42428</v>
      </c>
      <c r="C943" s="73" t="s">
        <v>209</v>
      </c>
      <c r="D943" s="71" t="s">
        <v>897</v>
      </c>
      <c r="E943" s="74" t="s">
        <v>9</v>
      </c>
      <c r="F943" s="12">
        <v>1148</v>
      </c>
      <c r="G943" s="12">
        <v>2632</v>
      </c>
      <c r="H943" s="12">
        <v>2856</v>
      </c>
      <c r="I943" s="12">
        <f t="shared" si="14"/>
        <v>924</v>
      </c>
      <c r="J943" s="57">
        <v>138600003.69600001</v>
      </c>
    </row>
    <row r="944" spans="1:10" x14ac:dyDescent="0.3">
      <c r="A944" s="2">
        <v>943</v>
      </c>
      <c r="B944" s="115">
        <v>42428</v>
      </c>
      <c r="C944" s="73" t="s">
        <v>210</v>
      </c>
      <c r="D944" s="71" t="s">
        <v>897</v>
      </c>
      <c r="E944" s="74" t="s">
        <v>13</v>
      </c>
      <c r="F944" s="12">
        <v>90</v>
      </c>
      <c r="G944" s="12">
        <v>50</v>
      </c>
      <c r="H944" s="12">
        <v>25</v>
      </c>
      <c r="I944" s="12">
        <f t="shared" si="14"/>
        <v>115</v>
      </c>
      <c r="J944" s="57">
        <v>2530000</v>
      </c>
    </row>
    <row r="945" spans="1:10" x14ac:dyDescent="0.3">
      <c r="A945" s="8">
        <v>944</v>
      </c>
      <c r="B945" s="115">
        <v>42428</v>
      </c>
      <c r="C945" s="73" t="s">
        <v>211</v>
      </c>
      <c r="D945" s="71" t="s">
        <v>897</v>
      </c>
      <c r="E945" s="74" t="s">
        <v>13</v>
      </c>
      <c r="F945" s="12">
        <v>10</v>
      </c>
      <c r="G945" s="12">
        <v>0</v>
      </c>
      <c r="H945" s="12">
        <v>0</v>
      </c>
      <c r="I945" s="12">
        <f t="shared" si="14"/>
        <v>10</v>
      </c>
      <c r="J945" s="57">
        <v>466670.05000000005</v>
      </c>
    </row>
    <row r="946" spans="1:10" x14ac:dyDescent="0.3">
      <c r="A946" s="2">
        <v>945</v>
      </c>
      <c r="B946" s="115">
        <v>42428</v>
      </c>
      <c r="C946" s="73" t="s">
        <v>212</v>
      </c>
      <c r="D946" s="71" t="s">
        <v>897</v>
      </c>
      <c r="E946" s="74" t="s">
        <v>9</v>
      </c>
      <c r="F946" s="12">
        <v>100</v>
      </c>
      <c r="G946" s="12">
        <v>0</v>
      </c>
      <c r="H946" s="12">
        <v>100</v>
      </c>
      <c r="I946" s="12">
        <f t="shared" si="14"/>
        <v>0</v>
      </c>
      <c r="J946" s="57">
        <v>0</v>
      </c>
    </row>
    <row r="947" spans="1:10" x14ac:dyDescent="0.3">
      <c r="A947" s="8">
        <v>946</v>
      </c>
      <c r="B947" s="115">
        <v>42428</v>
      </c>
      <c r="C947" s="73" t="s">
        <v>213</v>
      </c>
      <c r="D947" s="71" t="s">
        <v>897</v>
      </c>
      <c r="E947" s="74" t="s">
        <v>13</v>
      </c>
      <c r="F947" s="12">
        <v>30</v>
      </c>
      <c r="G947" s="12">
        <v>0</v>
      </c>
      <c r="H947" s="12">
        <v>5</v>
      </c>
      <c r="I947" s="12">
        <f t="shared" si="14"/>
        <v>25</v>
      </c>
      <c r="J947" s="57">
        <v>2200000</v>
      </c>
    </row>
    <row r="948" spans="1:10" x14ac:dyDescent="0.3">
      <c r="A948" s="2">
        <v>947</v>
      </c>
      <c r="B948" s="115">
        <v>42428</v>
      </c>
      <c r="C948" s="73" t="s">
        <v>769</v>
      </c>
      <c r="D948" s="71" t="s">
        <v>897</v>
      </c>
      <c r="E948" s="74" t="s">
        <v>13</v>
      </c>
      <c r="F948" s="12">
        <v>0</v>
      </c>
      <c r="G948" s="12">
        <v>2500</v>
      </c>
      <c r="H948" s="12">
        <v>2500</v>
      </c>
      <c r="I948" s="12">
        <f t="shared" si="14"/>
        <v>0</v>
      </c>
      <c r="J948" s="57">
        <v>0</v>
      </c>
    </row>
    <row r="949" spans="1:10" x14ac:dyDescent="0.3">
      <c r="A949" s="8">
        <v>948</v>
      </c>
      <c r="B949" s="115">
        <v>42428</v>
      </c>
      <c r="C949" s="75" t="s">
        <v>214</v>
      </c>
      <c r="D949" s="71" t="s">
        <v>897</v>
      </c>
      <c r="E949" s="74" t="s">
        <v>13</v>
      </c>
      <c r="F949" s="12">
        <v>120</v>
      </c>
      <c r="G949" s="12">
        <v>0</v>
      </c>
      <c r="H949" s="12">
        <v>50</v>
      </c>
      <c r="I949" s="12">
        <f t="shared" si="14"/>
        <v>70</v>
      </c>
      <c r="J949" s="57">
        <v>2310000</v>
      </c>
    </row>
    <row r="950" spans="1:10" x14ac:dyDescent="0.3">
      <c r="A950" s="2">
        <v>949</v>
      </c>
      <c r="B950" s="115">
        <v>42428</v>
      </c>
      <c r="C950" s="75" t="s">
        <v>215</v>
      </c>
      <c r="D950" s="71" t="s">
        <v>897</v>
      </c>
      <c r="E950" s="74" t="s">
        <v>9</v>
      </c>
      <c r="F950" s="12">
        <v>240</v>
      </c>
      <c r="G950" s="12">
        <v>0</v>
      </c>
      <c r="H950" s="12">
        <v>240</v>
      </c>
      <c r="I950" s="12">
        <f t="shared" si="14"/>
        <v>0</v>
      </c>
      <c r="J950" s="57">
        <v>0</v>
      </c>
    </row>
    <row r="951" spans="1:10" x14ac:dyDescent="0.3">
      <c r="A951" s="8">
        <v>950</v>
      </c>
      <c r="B951" s="115">
        <v>42428</v>
      </c>
      <c r="C951" s="75" t="s">
        <v>216</v>
      </c>
      <c r="D951" s="71" t="s">
        <v>897</v>
      </c>
      <c r="E951" s="74" t="s">
        <v>83</v>
      </c>
      <c r="F951" s="12">
        <v>2</v>
      </c>
      <c r="G951" s="12">
        <v>0</v>
      </c>
      <c r="H951" s="12">
        <v>0</v>
      </c>
      <c r="I951" s="12">
        <f t="shared" si="14"/>
        <v>2</v>
      </c>
      <c r="J951" s="57">
        <v>121301.40000000001</v>
      </c>
    </row>
    <row r="952" spans="1:10" x14ac:dyDescent="0.3">
      <c r="A952" s="2">
        <v>951</v>
      </c>
      <c r="B952" s="115">
        <v>42428</v>
      </c>
      <c r="C952" s="73" t="s">
        <v>217</v>
      </c>
      <c r="D952" s="71" t="s">
        <v>897</v>
      </c>
      <c r="E952" s="74" t="s">
        <v>9</v>
      </c>
      <c r="F952" s="12">
        <v>0</v>
      </c>
      <c r="G952" s="12">
        <v>1500</v>
      </c>
      <c r="H952" s="12">
        <v>1500</v>
      </c>
      <c r="I952" s="12">
        <f t="shared" si="14"/>
        <v>0</v>
      </c>
      <c r="J952" s="57">
        <v>0</v>
      </c>
    </row>
    <row r="953" spans="1:10" x14ac:dyDescent="0.3">
      <c r="A953" s="8">
        <v>952</v>
      </c>
      <c r="B953" s="115">
        <v>42428</v>
      </c>
      <c r="C953" s="73" t="s">
        <v>770</v>
      </c>
      <c r="D953" s="71" t="s">
        <v>897</v>
      </c>
      <c r="E953" s="74" t="s">
        <v>9</v>
      </c>
      <c r="F953" s="12">
        <v>0</v>
      </c>
      <c r="G953" s="12">
        <v>90</v>
      </c>
      <c r="H953" s="12">
        <v>0</v>
      </c>
      <c r="I953" s="12">
        <f t="shared" si="14"/>
        <v>90</v>
      </c>
      <c r="J953" s="57">
        <v>96749.73000000001</v>
      </c>
    </row>
    <row r="954" spans="1:10" x14ac:dyDescent="0.3">
      <c r="A954" s="2">
        <v>953</v>
      </c>
      <c r="B954" s="115">
        <v>42428</v>
      </c>
      <c r="C954" s="73" t="s">
        <v>218</v>
      </c>
      <c r="D954" s="71" t="s">
        <v>897</v>
      </c>
      <c r="E954" s="74" t="s">
        <v>9</v>
      </c>
      <c r="F954" s="12">
        <v>0</v>
      </c>
      <c r="G954" s="12">
        <v>300</v>
      </c>
      <c r="H954" s="12">
        <v>30</v>
      </c>
      <c r="I954" s="12">
        <f t="shared" si="14"/>
        <v>270</v>
      </c>
      <c r="J954" s="57">
        <v>371250</v>
      </c>
    </row>
    <row r="955" spans="1:10" x14ac:dyDescent="0.3">
      <c r="A955" s="8">
        <v>954</v>
      </c>
      <c r="B955" s="115">
        <v>42428</v>
      </c>
      <c r="C955" s="75" t="s">
        <v>219</v>
      </c>
      <c r="D955" s="71" t="s">
        <v>897</v>
      </c>
      <c r="E955" s="74" t="s">
        <v>9</v>
      </c>
      <c r="F955" s="12">
        <v>26900</v>
      </c>
      <c r="G955" s="12">
        <v>14000</v>
      </c>
      <c r="H955" s="12">
        <v>7900</v>
      </c>
      <c r="I955" s="12">
        <f t="shared" si="14"/>
        <v>33000</v>
      </c>
      <c r="J955" s="57">
        <v>834900000.00000012</v>
      </c>
    </row>
    <row r="956" spans="1:10" x14ac:dyDescent="0.3">
      <c r="A956" s="2">
        <v>955</v>
      </c>
      <c r="B956" s="115">
        <v>42428</v>
      </c>
      <c r="C956" s="75" t="s">
        <v>220</v>
      </c>
      <c r="D956" s="71" t="s">
        <v>897</v>
      </c>
      <c r="E956" s="74" t="s">
        <v>33</v>
      </c>
      <c r="F956" s="12">
        <v>76</v>
      </c>
      <c r="G956" s="12">
        <v>60</v>
      </c>
      <c r="H956" s="12">
        <v>82</v>
      </c>
      <c r="I956" s="12">
        <f t="shared" si="14"/>
        <v>54</v>
      </c>
      <c r="J956" s="57">
        <v>140399978.40000001</v>
      </c>
    </row>
    <row r="957" spans="1:10" x14ac:dyDescent="0.3">
      <c r="A957" s="8">
        <v>956</v>
      </c>
      <c r="B957" s="115">
        <v>42428</v>
      </c>
      <c r="C957" s="75" t="s">
        <v>221</v>
      </c>
      <c r="D957" s="71" t="s">
        <v>897</v>
      </c>
      <c r="E957" s="74" t="s">
        <v>9</v>
      </c>
      <c r="F957" s="12">
        <v>1430</v>
      </c>
      <c r="G957" s="12">
        <v>0</v>
      </c>
      <c r="H957" s="12">
        <v>0</v>
      </c>
      <c r="I957" s="12">
        <f t="shared" si="14"/>
        <v>1430</v>
      </c>
      <c r="J957" s="57">
        <v>1344915.0000000002</v>
      </c>
    </row>
    <row r="958" spans="1:10" x14ac:dyDescent="0.3">
      <c r="A958" s="2">
        <v>957</v>
      </c>
      <c r="B958" s="115">
        <v>42428</v>
      </c>
      <c r="C958" s="73" t="s">
        <v>222</v>
      </c>
      <c r="D958" s="71" t="s">
        <v>897</v>
      </c>
      <c r="E958" s="74" t="s">
        <v>13</v>
      </c>
      <c r="F958" s="12">
        <v>280</v>
      </c>
      <c r="G958" s="12">
        <v>0</v>
      </c>
      <c r="H958" s="12">
        <v>0</v>
      </c>
      <c r="I958" s="12">
        <f t="shared" si="14"/>
        <v>280</v>
      </c>
      <c r="J958" s="57">
        <v>42673400</v>
      </c>
    </row>
    <row r="959" spans="1:10" x14ac:dyDescent="0.3">
      <c r="A959" s="8">
        <v>958</v>
      </c>
      <c r="B959" s="115">
        <v>42428</v>
      </c>
      <c r="C959" s="73" t="s">
        <v>223</v>
      </c>
      <c r="D959" s="71" t="s">
        <v>897</v>
      </c>
      <c r="E959" s="74" t="s">
        <v>9</v>
      </c>
      <c r="F959" s="12">
        <v>0</v>
      </c>
      <c r="G959" s="12">
        <v>2400</v>
      </c>
      <c r="H959" s="12">
        <v>1700</v>
      </c>
      <c r="I959" s="12">
        <f t="shared" si="14"/>
        <v>700</v>
      </c>
      <c r="J959" s="57">
        <v>476630.00000000006</v>
      </c>
    </row>
    <row r="960" spans="1:10" x14ac:dyDescent="0.3">
      <c r="A960" s="2">
        <v>959</v>
      </c>
      <c r="B960" s="115">
        <v>42428</v>
      </c>
      <c r="C960" s="73" t="s">
        <v>224</v>
      </c>
      <c r="D960" s="71" t="s">
        <v>897</v>
      </c>
      <c r="E960" s="74" t="s">
        <v>13</v>
      </c>
      <c r="F960" s="12">
        <v>255</v>
      </c>
      <c r="G960" s="12">
        <v>0</v>
      </c>
      <c r="H960" s="12">
        <v>0</v>
      </c>
      <c r="I960" s="12">
        <f t="shared" si="14"/>
        <v>255</v>
      </c>
      <c r="J960" s="57">
        <v>16702498.725000001</v>
      </c>
    </row>
    <row r="961" spans="1:10" x14ac:dyDescent="0.3">
      <c r="A961" s="8">
        <v>960</v>
      </c>
      <c r="B961" s="115">
        <v>42428</v>
      </c>
      <c r="C961" s="73" t="s">
        <v>225</v>
      </c>
      <c r="D961" s="71" t="s">
        <v>897</v>
      </c>
      <c r="E961" s="74" t="s">
        <v>107</v>
      </c>
      <c r="F961" s="12">
        <v>69</v>
      </c>
      <c r="G961" s="12">
        <v>100</v>
      </c>
      <c r="H961" s="12">
        <v>150</v>
      </c>
      <c r="I961" s="12">
        <f t="shared" si="14"/>
        <v>19</v>
      </c>
      <c r="J961" s="57">
        <v>1583554.9619999998</v>
      </c>
    </row>
    <row r="962" spans="1:10" x14ac:dyDescent="0.3">
      <c r="A962" s="2">
        <v>961</v>
      </c>
      <c r="B962" s="115">
        <v>42428</v>
      </c>
      <c r="C962" s="73" t="s">
        <v>226</v>
      </c>
      <c r="D962" s="71" t="s">
        <v>897</v>
      </c>
      <c r="E962" s="74" t="s">
        <v>83</v>
      </c>
      <c r="F962" s="12">
        <v>86</v>
      </c>
      <c r="G962" s="12">
        <v>0</v>
      </c>
      <c r="H962" s="12">
        <v>35</v>
      </c>
      <c r="I962" s="12">
        <f t="shared" si="14"/>
        <v>51</v>
      </c>
      <c r="J962" s="57">
        <v>1728899.898</v>
      </c>
    </row>
    <row r="963" spans="1:10" x14ac:dyDescent="0.3">
      <c r="A963" s="8">
        <v>962</v>
      </c>
      <c r="B963" s="115">
        <v>42428</v>
      </c>
      <c r="C963" s="73" t="s">
        <v>227</v>
      </c>
      <c r="D963" s="71" t="s">
        <v>897</v>
      </c>
      <c r="E963" s="74" t="s">
        <v>28</v>
      </c>
      <c r="F963" s="12">
        <v>1020</v>
      </c>
      <c r="G963" s="12">
        <v>1000</v>
      </c>
      <c r="H963" s="12">
        <v>790</v>
      </c>
      <c r="I963" s="12">
        <f t="shared" si="14"/>
        <v>1230</v>
      </c>
      <c r="J963" s="57">
        <v>15888279.000000002</v>
      </c>
    </row>
    <row r="964" spans="1:10" x14ac:dyDescent="0.3">
      <c r="A964" s="2">
        <v>963</v>
      </c>
      <c r="B964" s="115">
        <v>42428</v>
      </c>
      <c r="C964" s="73" t="s">
        <v>228</v>
      </c>
      <c r="D964" s="71" t="s">
        <v>897</v>
      </c>
      <c r="E964" s="74" t="s">
        <v>13</v>
      </c>
      <c r="F964" s="12">
        <v>69</v>
      </c>
      <c r="G964" s="12">
        <v>240</v>
      </c>
      <c r="H964" s="12">
        <v>207</v>
      </c>
      <c r="I964" s="12">
        <f t="shared" si="14"/>
        <v>102</v>
      </c>
      <c r="J964" s="57">
        <v>3875949</v>
      </c>
    </row>
    <row r="965" spans="1:10" x14ac:dyDescent="0.3">
      <c r="A965" s="8">
        <v>964</v>
      </c>
      <c r="B965" s="115">
        <v>42428</v>
      </c>
      <c r="C965" s="78" t="s">
        <v>229</v>
      </c>
      <c r="D965" s="71" t="s">
        <v>897</v>
      </c>
      <c r="E965" s="79" t="s">
        <v>9</v>
      </c>
      <c r="F965" s="12">
        <v>550</v>
      </c>
      <c r="G965" s="24">
        <v>0</v>
      </c>
      <c r="H965" s="24">
        <v>550</v>
      </c>
      <c r="I965" s="12">
        <f t="shared" si="14"/>
        <v>0</v>
      </c>
      <c r="J965" s="57">
        <v>0</v>
      </c>
    </row>
    <row r="966" spans="1:10" x14ac:dyDescent="0.3">
      <c r="A966" s="2">
        <v>965</v>
      </c>
      <c r="B966" s="115">
        <v>42428</v>
      </c>
      <c r="C966" s="73" t="s">
        <v>230</v>
      </c>
      <c r="D966" s="71" t="s">
        <v>897</v>
      </c>
      <c r="E966" s="74" t="s">
        <v>13</v>
      </c>
      <c r="F966" s="12">
        <v>10</v>
      </c>
      <c r="G966" s="12">
        <v>0</v>
      </c>
      <c r="H966" s="12">
        <v>0</v>
      </c>
      <c r="I966" s="12">
        <f t="shared" si="14"/>
        <v>10</v>
      </c>
      <c r="J966" s="57">
        <v>12483189.950000001</v>
      </c>
    </row>
    <row r="967" spans="1:10" x14ac:dyDescent="0.3">
      <c r="A967" s="8">
        <v>966</v>
      </c>
      <c r="B967" s="115">
        <v>42428</v>
      </c>
      <c r="C967" s="73" t="s">
        <v>771</v>
      </c>
      <c r="D967" s="71" t="s">
        <v>897</v>
      </c>
      <c r="E967" s="74" t="s">
        <v>9</v>
      </c>
      <c r="F967" s="12">
        <v>0</v>
      </c>
      <c r="G967" s="12">
        <v>300</v>
      </c>
      <c r="H967" s="12">
        <v>300</v>
      </c>
      <c r="I967" s="12">
        <f t="shared" si="14"/>
        <v>0</v>
      </c>
      <c r="J967" s="57">
        <v>0</v>
      </c>
    </row>
    <row r="968" spans="1:10" x14ac:dyDescent="0.3">
      <c r="A968" s="2">
        <v>967</v>
      </c>
      <c r="B968" s="115">
        <v>42428</v>
      </c>
      <c r="C968" s="90" t="s">
        <v>231</v>
      </c>
      <c r="D968" s="71" t="s">
        <v>897</v>
      </c>
      <c r="E968" s="74" t="s">
        <v>13</v>
      </c>
      <c r="F968" s="12">
        <v>3</v>
      </c>
      <c r="G968" s="12">
        <v>0</v>
      </c>
      <c r="H968" s="12">
        <v>0</v>
      </c>
      <c r="I968" s="12">
        <f t="shared" si="14"/>
        <v>3</v>
      </c>
      <c r="J968" s="57">
        <v>369600.00000000006</v>
      </c>
    </row>
    <row r="969" spans="1:10" x14ac:dyDescent="0.3">
      <c r="A969" s="8">
        <v>968</v>
      </c>
      <c r="B969" s="115">
        <v>42428</v>
      </c>
      <c r="C969" s="73" t="s">
        <v>232</v>
      </c>
      <c r="D969" s="71" t="s">
        <v>897</v>
      </c>
      <c r="E969" s="74" t="s">
        <v>9</v>
      </c>
      <c r="F969" s="12">
        <v>0</v>
      </c>
      <c r="G969" s="12">
        <v>0</v>
      </c>
      <c r="H969" s="12">
        <v>0</v>
      </c>
      <c r="I969" s="12">
        <f t="shared" si="14"/>
        <v>0</v>
      </c>
      <c r="J969" s="57">
        <v>0</v>
      </c>
    </row>
    <row r="970" spans="1:10" x14ac:dyDescent="0.3">
      <c r="A970" s="2">
        <v>969</v>
      </c>
      <c r="B970" s="115">
        <v>42428</v>
      </c>
      <c r="C970" s="90" t="s">
        <v>233</v>
      </c>
      <c r="D970" s="71" t="s">
        <v>897</v>
      </c>
      <c r="E970" s="74" t="s">
        <v>13</v>
      </c>
      <c r="F970" s="12">
        <v>0</v>
      </c>
      <c r="G970" s="12">
        <v>0</v>
      </c>
      <c r="H970" s="12">
        <v>0</v>
      </c>
      <c r="I970" s="12">
        <f t="shared" si="14"/>
        <v>0</v>
      </c>
      <c r="J970" s="57">
        <v>0</v>
      </c>
    </row>
    <row r="971" spans="1:10" x14ac:dyDescent="0.3">
      <c r="A971" s="8">
        <v>970</v>
      </c>
      <c r="B971" s="115">
        <v>42428</v>
      </c>
      <c r="C971" s="73" t="s">
        <v>234</v>
      </c>
      <c r="D971" s="71" t="s">
        <v>897</v>
      </c>
      <c r="E971" s="74" t="s">
        <v>9</v>
      </c>
      <c r="F971" s="12">
        <v>0</v>
      </c>
      <c r="G971" s="12">
        <v>44200</v>
      </c>
      <c r="H971" s="12">
        <v>44200</v>
      </c>
      <c r="I971" s="12">
        <f t="shared" si="14"/>
        <v>0</v>
      </c>
      <c r="J971" s="57">
        <v>0</v>
      </c>
    </row>
    <row r="972" spans="1:10" x14ac:dyDescent="0.3">
      <c r="A972" s="2">
        <v>971</v>
      </c>
      <c r="B972" s="115">
        <v>42428</v>
      </c>
      <c r="C972" s="73" t="s">
        <v>772</v>
      </c>
      <c r="D972" s="71" t="s">
        <v>897</v>
      </c>
      <c r="E972" s="74" t="s">
        <v>9</v>
      </c>
      <c r="F972" s="12">
        <v>0</v>
      </c>
      <c r="G972" s="12">
        <v>1440</v>
      </c>
      <c r="H972" s="12">
        <v>1440</v>
      </c>
      <c r="I972" s="12">
        <f t="shared" si="14"/>
        <v>0</v>
      </c>
      <c r="J972" s="57">
        <v>0</v>
      </c>
    </row>
    <row r="973" spans="1:10" x14ac:dyDescent="0.3">
      <c r="A973" s="8">
        <v>972</v>
      </c>
      <c r="B973" s="115">
        <v>42428</v>
      </c>
      <c r="C973" s="77" t="s">
        <v>235</v>
      </c>
      <c r="D973" s="71" t="s">
        <v>897</v>
      </c>
      <c r="E973" s="81" t="s">
        <v>9</v>
      </c>
      <c r="F973" s="12">
        <v>42</v>
      </c>
      <c r="G973" s="12">
        <v>0</v>
      </c>
      <c r="H973" s="12">
        <v>42</v>
      </c>
      <c r="I973" s="12">
        <f t="shared" si="14"/>
        <v>0</v>
      </c>
      <c r="J973" s="57">
        <v>0</v>
      </c>
    </row>
    <row r="974" spans="1:10" x14ac:dyDescent="0.3">
      <c r="A974" s="2">
        <v>973</v>
      </c>
      <c r="B974" s="115">
        <v>42428</v>
      </c>
      <c r="C974" s="73" t="s">
        <v>236</v>
      </c>
      <c r="D974" s="71" t="s">
        <v>897</v>
      </c>
      <c r="E974" s="81" t="s">
        <v>13</v>
      </c>
      <c r="F974" s="12">
        <v>170</v>
      </c>
      <c r="G974" s="12">
        <v>0</v>
      </c>
      <c r="H974" s="12">
        <v>90</v>
      </c>
      <c r="I974" s="12">
        <f t="shared" si="14"/>
        <v>80</v>
      </c>
      <c r="J974" s="57">
        <v>4699200.0000000009</v>
      </c>
    </row>
    <row r="975" spans="1:10" x14ac:dyDescent="0.3">
      <c r="A975" s="8">
        <v>974</v>
      </c>
      <c r="B975" s="115">
        <v>42428</v>
      </c>
      <c r="C975" s="73" t="s">
        <v>237</v>
      </c>
      <c r="D975" s="71" t="s">
        <v>897</v>
      </c>
      <c r="E975" s="74" t="s">
        <v>13</v>
      </c>
      <c r="F975" s="12">
        <v>2080</v>
      </c>
      <c r="G975" s="12">
        <v>2490</v>
      </c>
      <c r="H975" s="12">
        <v>1520</v>
      </c>
      <c r="I975" s="12">
        <f t="shared" si="14"/>
        <v>3050</v>
      </c>
      <c r="J975" s="57">
        <v>47708100.000000007</v>
      </c>
    </row>
    <row r="976" spans="1:10" x14ac:dyDescent="0.3">
      <c r="A976" s="2">
        <v>975</v>
      </c>
      <c r="B976" s="115">
        <v>42428</v>
      </c>
      <c r="C976" s="73" t="s">
        <v>238</v>
      </c>
      <c r="D976" s="71" t="s">
        <v>897</v>
      </c>
      <c r="E976" s="74" t="s">
        <v>83</v>
      </c>
      <c r="F976" s="12">
        <v>10</v>
      </c>
      <c r="G976" s="12">
        <v>0</v>
      </c>
      <c r="H976" s="12">
        <v>0</v>
      </c>
      <c r="I976" s="12">
        <f t="shared" si="14"/>
        <v>10</v>
      </c>
      <c r="J976" s="57">
        <v>64900.000000000007</v>
      </c>
    </row>
    <row r="977" spans="1:10" x14ac:dyDescent="0.3">
      <c r="A977" s="8">
        <v>976</v>
      </c>
      <c r="B977" s="115">
        <v>42428</v>
      </c>
      <c r="C977" s="73" t="s">
        <v>239</v>
      </c>
      <c r="D977" s="71" t="s">
        <v>897</v>
      </c>
      <c r="E977" s="74" t="s">
        <v>9</v>
      </c>
      <c r="F977" s="12">
        <v>78</v>
      </c>
      <c r="G977" s="12">
        <v>0</v>
      </c>
      <c r="H977" s="12">
        <v>0</v>
      </c>
      <c r="I977" s="12">
        <f t="shared" si="14"/>
        <v>78</v>
      </c>
      <c r="J977" s="57">
        <v>765765</v>
      </c>
    </row>
    <row r="978" spans="1:10" x14ac:dyDescent="0.3">
      <c r="A978" s="2">
        <v>977</v>
      </c>
      <c r="B978" s="115">
        <v>42428</v>
      </c>
      <c r="C978" s="73" t="s">
        <v>240</v>
      </c>
      <c r="D978" s="71" t="s">
        <v>897</v>
      </c>
      <c r="E978" s="74" t="s">
        <v>33</v>
      </c>
      <c r="F978" s="12">
        <v>2</v>
      </c>
      <c r="G978" s="12">
        <v>0</v>
      </c>
      <c r="H978" s="12">
        <v>0</v>
      </c>
      <c r="I978" s="12">
        <f t="shared" si="14"/>
        <v>2</v>
      </c>
      <c r="J978" s="57">
        <v>148500</v>
      </c>
    </row>
    <row r="979" spans="1:10" x14ac:dyDescent="0.3">
      <c r="A979" s="8">
        <v>978</v>
      </c>
      <c r="B979" s="115">
        <v>42428</v>
      </c>
      <c r="C979" s="73" t="s">
        <v>241</v>
      </c>
      <c r="D979" s="71" t="s">
        <v>897</v>
      </c>
      <c r="E979" s="74" t="s">
        <v>9</v>
      </c>
      <c r="F979" s="12">
        <v>0</v>
      </c>
      <c r="G979" s="12">
        <v>0</v>
      </c>
      <c r="H979" s="12">
        <v>0</v>
      </c>
      <c r="I979" s="12">
        <f t="shared" si="14"/>
        <v>0</v>
      </c>
      <c r="J979" s="57">
        <v>0</v>
      </c>
    </row>
    <row r="980" spans="1:10" x14ac:dyDescent="0.3">
      <c r="A980" s="2">
        <v>979</v>
      </c>
      <c r="B980" s="115">
        <v>42428</v>
      </c>
      <c r="C980" s="73" t="s">
        <v>242</v>
      </c>
      <c r="D980" s="71" t="s">
        <v>897</v>
      </c>
      <c r="E980" s="74" t="s">
        <v>9</v>
      </c>
      <c r="F980" s="12">
        <v>0</v>
      </c>
      <c r="G980" s="12">
        <v>0</v>
      </c>
      <c r="H980" s="12">
        <v>0</v>
      </c>
      <c r="I980" s="12">
        <f t="shared" si="14"/>
        <v>0</v>
      </c>
      <c r="J980" s="57">
        <v>0</v>
      </c>
    </row>
    <row r="981" spans="1:10" x14ac:dyDescent="0.3">
      <c r="A981" s="8">
        <v>980</v>
      </c>
      <c r="B981" s="115">
        <v>42428</v>
      </c>
      <c r="C981" s="73" t="s">
        <v>243</v>
      </c>
      <c r="D981" s="71" t="s">
        <v>897</v>
      </c>
      <c r="E981" s="74" t="s">
        <v>13</v>
      </c>
      <c r="F981" s="12">
        <v>2475</v>
      </c>
      <c r="G981" s="12">
        <v>0</v>
      </c>
      <c r="H981" s="12">
        <v>2475</v>
      </c>
      <c r="I981" s="12">
        <f t="shared" si="14"/>
        <v>0</v>
      </c>
      <c r="J981" s="57">
        <v>0</v>
      </c>
    </row>
    <row r="982" spans="1:10" x14ac:dyDescent="0.3">
      <c r="A982" s="2">
        <v>981</v>
      </c>
      <c r="B982" s="115">
        <v>42428</v>
      </c>
      <c r="C982" s="86" t="s">
        <v>244</v>
      </c>
      <c r="D982" s="71" t="s">
        <v>897</v>
      </c>
      <c r="E982" s="88" t="s">
        <v>9</v>
      </c>
      <c r="F982" s="12">
        <v>5200</v>
      </c>
      <c r="G982" s="24">
        <v>42000</v>
      </c>
      <c r="H982" s="12">
        <v>11000</v>
      </c>
      <c r="I982" s="12">
        <f t="shared" si="14"/>
        <v>36200</v>
      </c>
      <c r="J982" s="57">
        <v>3066140</v>
      </c>
    </row>
    <row r="983" spans="1:10" x14ac:dyDescent="0.3">
      <c r="A983" s="8">
        <v>982</v>
      </c>
      <c r="B983" s="115">
        <v>42428</v>
      </c>
      <c r="C983" s="73" t="s">
        <v>245</v>
      </c>
      <c r="D983" s="71" t="s">
        <v>897</v>
      </c>
      <c r="E983" s="74" t="s">
        <v>9</v>
      </c>
      <c r="F983" s="12">
        <v>3780</v>
      </c>
      <c r="G983" s="12">
        <v>0</v>
      </c>
      <c r="H983" s="12">
        <v>240</v>
      </c>
      <c r="I983" s="12">
        <f t="shared" si="14"/>
        <v>3540</v>
      </c>
      <c r="J983" s="57">
        <v>23364000.000000004</v>
      </c>
    </row>
    <row r="984" spans="1:10" x14ac:dyDescent="0.3">
      <c r="A984" s="2">
        <v>983</v>
      </c>
      <c r="B984" s="115">
        <v>42428</v>
      </c>
      <c r="C984" s="73" t="s">
        <v>246</v>
      </c>
      <c r="D984" s="71" t="s">
        <v>897</v>
      </c>
      <c r="E984" s="74" t="s">
        <v>9</v>
      </c>
      <c r="F984" s="12">
        <v>1530</v>
      </c>
      <c r="G984" s="12">
        <v>0</v>
      </c>
      <c r="H984" s="12">
        <v>870</v>
      </c>
      <c r="I984" s="12">
        <f t="shared" si="14"/>
        <v>660</v>
      </c>
      <c r="J984" s="57">
        <v>1872419.34</v>
      </c>
    </row>
    <row r="985" spans="1:10" x14ac:dyDescent="0.3">
      <c r="A985" s="8">
        <v>984</v>
      </c>
      <c r="B985" s="115">
        <v>42428</v>
      </c>
      <c r="C985" s="77" t="s">
        <v>247</v>
      </c>
      <c r="D985" s="71" t="s">
        <v>897</v>
      </c>
      <c r="E985" s="74" t="s">
        <v>13</v>
      </c>
      <c r="F985" s="12">
        <v>50</v>
      </c>
      <c r="G985" s="12">
        <v>0</v>
      </c>
      <c r="H985" s="12">
        <v>0</v>
      </c>
      <c r="I985" s="12">
        <f t="shared" si="14"/>
        <v>50</v>
      </c>
      <c r="J985" s="57">
        <v>5445000.0000000009</v>
      </c>
    </row>
    <row r="986" spans="1:10" x14ac:dyDescent="0.3">
      <c r="A986" s="2">
        <v>985</v>
      </c>
      <c r="B986" s="115">
        <v>42428</v>
      </c>
      <c r="C986" s="73" t="s">
        <v>248</v>
      </c>
      <c r="D986" s="71" t="s">
        <v>897</v>
      </c>
      <c r="E986" s="74" t="s">
        <v>13</v>
      </c>
      <c r="F986" s="12">
        <v>260</v>
      </c>
      <c r="G986" s="12">
        <v>1500</v>
      </c>
      <c r="H986" s="12">
        <v>670</v>
      </c>
      <c r="I986" s="12">
        <f t="shared" si="14"/>
        <v>1090</v>
      </c>
      <c r="J986" s="57">
        <v>78480545</v>
      </c>
    </row>
    <row r="987" spans="1:10" x14ac:dyDescent="0.3">
      <c r="A987" s="8">
        <v>986</v>
      </c>
      <c r="B987" s="115">
        <v>42428</v>
      </c>
      <c r="C987" s="73" t="s">
        <v>249</v>
      </c>
      <c r="D987" s="71" t="s">
        <v>897</v>
      </c>
      <c r="E987" s="74" t="s">
        <v>9</v>
      </c>
      <c r="F987" s="12">
        <v>2600</v>
      </c>
      <c r="G987" s="12">
        <v>0</v>
      </c>
      <c r="H987" s="12">
        <v>100</v>
      </c>
      <c r="I987" s="12">
        <f t="shared" si="14"/>
        <v>2500</v>
      </c>
      <c r="J987" s="57">
        <v>723250</v>
      </c>
    </row>
    <row r="988" spans="1:10" x14ac:dyDescent="0.3">
      <c r="A988" s="2">
        <v>987</v>
      </c>
      <c r="B988" s="115">
        <v>42428</v>
      </c>
      <c r="C988" s="73" t="s">
        <v>250</v>
      </c>
      <c r="D988" s="71" t="s">
        <v>897</v>
      </c>
      <c r="E988" s="74" t="s">
        <v>9</v>
      </c>
      <c r="F988" s="12">
        <v>2000</v>
      </c>
      <c r="G988" s="12">
        <v>0</v>
      </c>
      <c r="H988" s="12">
        <v>100</v>
      </c>
      <c r="I988" s="12">
        <f t="shared" ref="I988:I1051" si="15">F988+G988-H988</f>
        <v>1900</v>
      </c>
      <c r="J988" s="57">
        <v>1290094.3</v>
      </c>
    </row>
    <row r="989" spans="1:10" x14ac:dyDescent="0.3">
      <c r="A989" s="8">
        <v>988</v>
      </c>
      <c r="B989" s="115">
        <v>42428</v>
      </c>
      <c r="C989" s="76" t="s">
        <v>251</v>
      </c>
      <c r="D989" s="71" t="s">
        <v>897</v>
      </c>
      <c r="E989" s="74" t="s">
        <v>13</v>
      </c>
      <c r="F989" s="12">
        <v>489</v>
      </c>
      <c r="G989" s="12">
        <v>0</v>
      </c>
      <c r="H989" s="12">
        <v>63</v>
      </c>
      <c r="I989" s="12">
        <f t="shared" si="15"/>
        <v>426</v>
      </c>
      <c r="J989" s="57">
        <v>396904200.00000006</v>
      </c>
    </row>
    <row r="990" spans="1:10" x14ac:dyDescent="0.3">
      <c r="A990" s="2">
        <v>989</v>
      </c>
      <c r="B990" s="115">
        <v>42428</v>
      </c>
      <c r="C990" s="76" t="s">
        <v>252</v>
      </c>
      <c r="D990" s="71" t="s">
        <v>897</v>
      </c>
      <c r="E990" s="74" t="s">
        <v>13</v>
      </c>
      <c r="F990" s="12">
        <v>760</v>
      </c>
      <c r="G990" s="12">
        <v>0</v>
      </c>
      <c r="H990" s="12">
        <v>140</v>
      </c>
      <c r="I990" s="12">
        <f t="shared" si="15"/>
        <v>620</v>
      </c>
      <c r="J990" s="57">
        <v>119350000.00000001</v>
      </c>
    </row>
    <row r="991" spans="1:10" x14ac:dyDescent="0.3">
      <c r="A991" s="8">
        <v>990</v>
      </c>
      <c r="B991" s="115">
        <v>42428</v>
      </c>
      <c r="C991" s="73" t="s">
        <v>253</v>
      </c>
      <c r="D991" s="71" t="s">
        <v>897</v>
      </c>
      <c r="E991" s="74" t="s">
        <v>13</v>
      </c>
      <c r="F991" s="12">
        <v>2900</v>
      </c>
      <c r="G991" s="12">
        <v>2000</v>
      </c>
      <c r="H991" s="12">
        <v>2025</v>
      </c>
      <c r="I991" s="12">
        <f t="shared" si="15"/>
        <v>2875</v>
      </c>
      <c r="J991" s="57">
        <v>9772125.0000000019</v>
      </c>
    </row>
    <row r="992" spans="1:10" x14ac:dyDescent="0.3">
      <c r="A992" s="2">
        <v>991</v>
      </c>
      <c r="B992" s="115">
        <v>42428</v>
      </c>
      <c r="C992" s="75" t="s">
        <v>254</v>
      </c>
      <c r="D992" s="71" t="s">
        <v>897</v>
      </c>
      <c r="E992" s="74" t="s">
        <v>9</v>
      </c>
      <c r="F992" s="12">
        <v>1900</v>
      </c>
      <c r="G992" s="12">
        <v>500</v>
      </c>
      <c r="H992" s="12">
        <v>300</v>
      </c>
      <c r="I992" s="12">
        <f t="shared" si="15"/>
        <v>2100</v>
      </c>
      <c r="J992" s="57">
        <v>8307591.6000000015</v>
      </c>
    </row>
    <row r="993" spans="1:10" x14ac:dyDescent="0.3">
      <c r="A993" s="8">
        <v>992</v>
      </c>
      <c r="B993" s="115">
        <v>42428</v>
      </c>
      <c r="C993" s="73" t="s">
        <v>255</v>
      </c>
      <c r="D993" s="71" t="s">
        <v>897</v>
      </c>
      <c r="E993" s="74" t="s">
        <v>9</v>
      </c>
      <c r="F993" s="12">
        <v>10270</v>
      </c>
      <c r="G993" s="12">
        <v>0</v>
      </c>
      <c r="H993" s="12">
        <v>0</v>
      </c>
      <c r="I993" s="12">
        <f t="shared" si="15"/>
        <v>10270</v>
      </c>
      <c r="J993" s="57">
        <v>576147</v>
      </c>
    </row>
    <row r="994" spans="1:10" x14ac:dyDescent="0.3">
      <c r="A994" s="2">
        <v>993</v>
      </c>
      <c r="B994" s="115">
        <v>42428</v>
      </c>
      <c r="C994" s="91" t="s">
        <v>256</v>
      </c>
      <c r="D994" s="71" t="s">
        <v>897</v>
      </c>
      <c r="E994" s="74" t="s">
        <v>9</v>
      </c>
      <c r="F994" s="12">
        <v>3400</v>
      </c>
      <c r="G994" s="12">
        <v>0</v>
      </c>
      <c r="H994" s="12">
        <v>1100</v>
      </c>
      <c r="I994" s="12">
        <f t="shared" si="15"/>
        <v>2300</v>
      </c>
      <c r="J994" s="57">
        <v>609502.30000000005</v>
      </c>
    </row>
    <row r="995" spans="1:10" x14ac:dyDescent="0.3">
      <c r="A995" s="8">
        <v>994</v>
      </c>
      <c r="B995" s="115">
        <v>42428</v>
      </c>
      <c r="C995" s="91" t="s">
        <v>257</v>
      </c>
      <c r="D995" s="71" t="s">
        <v>897</v>
      </c>
      <c r="E995" s="74" t="s">
        <v>9</v>
      </c>
      <c r="F995" s="12">
        <v>150</v>
      </c>
      <c r="G995" s="12">
        <v>0</v>
      </c>
      <c r="H995" s="12">
        <v>150</v>
      </c>
      <c r="I995" s="12">
        <f t="shared" si="15"/>
        <v>0</v>
      </c>
      <c r="J995" s="57">
        <v>0</v>
      </c>
    </row>
    <row r="996" spans="1:10" x14ac:dyDescent="0.3">
      <c r="A996" s="2">
        <v>995</v>
      </c>
      <c r="B996" s="115">
        <v>42428</v>
      </c>
      <c r="C996" s="73" t="s">
        <v>258</v>
      </c>
      <c r="D996" s="71" t="s">
        <v>897</v>
      </c>
      <c r="E996" s="74" t="s">
        <v>9</v>
      </c>
      <c r="F996" s="12">
        <v>700</v>
      </c>
      <c r="G996" s="12">
        <v>0</v>
      </c>
      <c r="H996" s="12">
        <v>700</v>
      </c>
      <c r="I996" s="12">
        <f t="shared" si="15"/>
        <v>0</v>
      </c>
      <c r="J996" s="57">
        <v>0</v>
      </c>
    </row>
    <row r="997" spans="1:10" x14ac:dyDescent="0.3">
      <c r="A997" s="8">
        <v>996</v>
      </c>
      <c r="B997" s="115">
        <v>42428</v>
      </c>
      <c r="C997" s="73" t="s">
        <v>259</v>
      </c>
      <c r="D997" s="71" t="s">
        <v>897</v>
      </c>
      <c r="E997" s="74" t="s">
        <v>9</v>
      </c>
      <c r="F997" s="12">
        <v>1000</v>
      </c>
      <c r="G997" s="12">
        <v>0</v>
      </c>
      <c r="H997" s="12">
        <v>550</v>
      </c>
      <c r="I997" s="12">
        <f t="shared" si="15"/>
        <v>450</v>
      </c>
      <c r="J997" s="57">
        <v>193500.45000000004</v>
      </c>
    </row>
    <row r="998" spans="1:10" x14ac:dyDescent="0.3">
      <c r="A998" s="2">
        <v>997</v>
      </c>
      <c r="B998" s="115">
        <v>42428</v>
      </c>
      <c r="C998" s="84" t="s">
        <v>260</v>
      </c>
      <c r="D998" s="71" t="s">
        <v>897</v>
      </c>
      <c r="E998" s="74" t="s">
        <v>9</v>
      </c>
      <c r="F998" s="12">
        <v>0</v>
      </c>
      <c r="G998" s="12">
        <v>0</v>
      </c>
      <c r="H998" s="12">
        <v>0</v>
      </c>
      <c r="I998" s="12">
        <f t="shared" si="15"/>
        <v>0</v>
      </c>
      <c r="J998" s="57">
        <v>0</v>
      </c>
    </row>
    <row r="999" spans="1:10" x14ac:dyDescent="0.3">
      <c r="A999" s="8">
        <v>998</v>
      </c>
      <c r="B999" s="115">
        <v>42428</v>
      </c>
      <c r="C999" s="92" t="s">
        <v>261</v>
      </c>
      <c r="D999" s="71" t="s">
        <v>897</v>
      </c>
      <c r="E999" s="74" t="s">
        <v>9</v>
      </c>
      <c r="F999" s="12">
        <v>6120</v>
      </c>
      <c r="G999" s="12">
        <v>17640</v>
      </c>
      <c r="H999" s="12">
        <v>9720</v>
      </c>
      <c r="I999" s="12">
        <f t="shared" si="15"/>
        <v>14040</v>
      </c>
      <c r="J999" s="57">
        <v>493739583.48000002</v>
      </c>
    </row>
    <row r="1000" spans="1:10" x14ac:dyDescent="0.3">
      <c r="A1000" s="2">
        <v>999</v>
      </c>
      <c r="B1000" s="115">
        <v>42428</v>
      </c>
      <c r="C1000" s="73" t="s">
        <v>262</v>
      </c>
      <c r="D1000" s="71" t="s">
        <v>897</v>
      </c>
      <c r="E1000" s="74" t="s">
        <v>9</v>
      </c>
      <c r="F1000" s="12">
        <v>2250</v>
      </c>
      <c r="G1000" s="12">
        <v>0</v>
      </c>
      <c r="H1000" s="12">
        <v>0</v>
      </c>
      <c r="I1000" s="12">
        <f t="shared" si="15"/>
        <v>2250</v>
      </c>
      <c r="J1000" s="57">
        <v>697504.5</v>
      </c>
    </row>
    <row r="1001" spans="1:10" x14ac:dyDescent="0.3">
      <c r="A1001" s="8">
        <v>1000</v>
      </c>
      <c r="B1001" s="115">
        <v>42428</v>
      </c>
      <c r="C1001" s="73" t="s">
        <v>263</v>
      </c>
      <c r="D1001" s="71" t="s">
        <v>897</v>
      </c>
      <c r="E1001" s="74" t="s">
        <v>9</v>
      </c>
      <c r="F1001" s="12">
        <v>120</v>
      </c>
      <c r="G1001" s="12">
        <v>0</v>
      </c>
      <c r="H1001" s="12">
        <v>0</v>
      </c>
      <c r="I1001" s="12">
        <f t="shared" si="15"/>
        <v>120</v>
      </c>
      <c r="J1001" s="57">
        <v>235752.00000000003</v>
      </c>
    </row>
    <row r="1002" spans="1:10" x14ac:dyDescent="0.3">
      <c r="A1002" s="2">
        <v>1001</v>
      </c>
      <c r="B1002" s="115">
        <v>42428</v>
      </c>
      <c r="C1002" s="76" t="s">
        <v>264</v>
      </c>
      <c r="D1002" s="71" t="s">
        <v>897</v>
      </c>
      <c r="E1002" s="74" t="s">
        <v>13</v>
      </c>
      <c r="F1002" s="12">
        <v>408</v>
      </c>
      <c r="G1002" s="12">
        <v>0</v>
      </c>
      <c r="H1002" s="12">
        <v>316</v>
      </c>
      <c r="I1002" s="12">
        <f t="shared" si="15"/>
        <v>92</v>
      </c>
      <c r="J1002" s="57">
        <v>4645990.8</v>
      </c>
    </row>
    <row r="1003" spans="1:10" x14ac:dyDescent="0.3">
      <c r="A1003" s="8">
        <v>1002</v>
      </c>
      <c r="B1003" s="115">
        <v>42428</v>
      </c>
      <c r="C1003" s="73" t="s">
        <v>265</v>
      </c>
      <c r="D1003" s="71" t="s">
        <v>897</v>
      </c>
      <c r="E1003" s="74" t="s">
        <v>9</v>
      </c>
      <c r="F1003" s="12">
        <v>18000</v>
      </c>
      <c r="G1003" s="12">
        <v>0</v>
      </c>
      <c r="H1003" s="12">
        <v>0</v>
      </c>
      <c r="I1003" s="12">
        <f t="shared" si="15"/>
        <v>18000</v>
      </c>
      <c r="J1003" s="57">
        <v>495000.00000000006</v>
      </c>
    </row>
    <row r="1004" spans="1:10" x14ac:dyDescent="0.3">
      <c r="A1004" s="2">
        <v>1003</v>
      </c>
      <c r="B1004" s="115">
        <v>42428</v>
      </c>
      <c r="C1004" s="77" t="s">
        <v>266</v>
      </c>
      <c r="D1004" s="71" t="s">
        <v>897</v>
      </c>
      <c r="E1004" s="74" t="s">
        <v>13</v>
      </c>
      <c r="F1004" s="12">
        <v>2</v>
      </c>
      <c r="G1004" s="12">
        <v>0</v>
      </c>
      <c r="H1004" s="12">
        <v>2</v>
      </c>
      <c r="I1004" s="12">
        <f t="shared" si="15"/>
        <v>0</v>
      </c>
      <c r="J1004" s="57">
        <v>0</v>
      </c>
    </row>
    <row r="1005" spans="1:10" x14ac:dyDescent="0.3">
      <c r="A1005" s="8">
        <v>1004</v>
      </c>
      <c r="B1005" s="115">
        <v>42428</v>
      </c>
      <c r="C1005" s="73" t="s">
        <v>267</v>
      </c>
      <c r="D1005" s="71" t="s">
        <v>897</v>
      </c>
      <c r="E1005" s="74" t="s">
        <v>9</v>
      </c>
      <c r="F1005" s="12">
        <v>40</v>
      </c>
      <c r="G1005" s="12">
        <v>0</v>
      </c>
      <c r="H1005" s="12">
        <v>0</v>
      </c>
      <c r="I1005" s="12">
        <f t="shared" si="15"/>
        <v>40</v>
      </c>
      <c r="J1005" s="57">
        <v>246400.00000000003</v>
      </c>
    </row>
    <row r="1006" spans="1:10" x14ac:dyDescent="0.3">
      <c r="A1006" s="2">
        <v>1005</v>
      </c>
      <c r="B1006" s="115">
        <v>42428</v>
      </c>
      <c r="C1006" s="73" t="s">
        <v>268</v>
      </c>
      <c r="D1006" s="71" t="s">
        <v>897</v>
      </c>
      <c r="E1006" s="74" t="s">
        <v>9</v>
      </c>
      <c r="F1006" s="12">
        <v>20</v>
      </c>
      <c r="G1006" s="12">
        <v>0</v>
      </c>
      <c r="H1006" s="12">
        <v>0</v>
      </c>
      <c r="I1006" s="12">
        <f t="shared" si="15"/>
        <v>20</v>
      </c>
      <c r="J1006" s="57">
        <v>47520</v>
      </c>
    </row>
    <row r="1007" spans="1:10" x14ac:dyDescent="0.3">
      <c r="A1007" s="8">
        <v>1006</v>
      </c>
      <c r="B1007" s="115">
        <v>42428</v>
      </c>
      <c r="C1007" s="73" t="s">
        <v>773</v>
      </c>
      <c r="D1007" s="71" t="s">
        <v>897</v>
      </c>
      <c r="E1007" s="74" t="s">
        <v>13</v>
      </c>
      <c r="F1007" s="12">
        <v>0</v>
      </c>
      <c r="G1007" s="12">
        <v>13</v>
      </c>
      <c r="H1007" s="12">
        <v>10</v>
      </c>
      <c r="I1007" s="12">
        <f t="shared" si="15"/>
        <v>3</v>
      </c>
      <c r="J1007" s="57">
        <v>1650000</v>
      </c>
    </row>
    <row r="1008" spans="1:10" x14ac:dyDescent="0.3">
      <c r="A1008" s="2">
        <v>1007</v>
      </c>
      <c r="B1008" s="115">
        <v>42428</v>
      </c>
      <c r="C1008" s="78" t="s">
        <v>269</v>
      </c>
      <c r="D1008" s="71" t="s">
        <v>897</v>
      </c>
      <c r="E1008" s="74" t="s">
        <v>13</v>
      </c>
      <c r="F1008" s="12">
        <v>0</v>
      </c>
      <c r="G1008" s="12">
        <v>0</v>
      </c>
      <c r="H1008" s="12">
        <v>0</v>
      </c>
      <c r="I1008" s="12">
        <f t="shared" si="15"/>
        <v>0</v>
      </c>
      <c r="J1008" s="57">
        <v>0</v>
      </c>
    </row>
    <row r="1009" spans="1:10" x14ac:dyDescent="0.3">
      <c r="A1009" s="8">
        <v>1008</v>
      </c>
      <c r="B1009" s="115">
        <v>42428</v>
      </c>
      <c r="C1009" s="78" t="s">
        <v>270</v>
      </c>
      <c r="D1009" s="71" t="s">
        <v>897</v>
      </c>
      <c r="E1009" s="74" t="s">
        <v>13</v>
      </c>
      <c r="F1009" s="12">
        <v>20</v>
      </c>
      <c r="G1009" s="12">
        <v>0</v>
      </c>
      <c r="H1009" s="12">
        <v>0</v>
      </c>
      <c r="I1009" s="12">
        <f t="shared" si="15"/>
        <v>20</v>
      </c>
      <c r="J1009" s="57">
        <v>1666659.9400000004</v>
      </c>
    </row>
    <row r="1010" spans="1:10" x14ac:dyDescent="0.3">
      <c r="A1010" s="2">
        <v>1009</v>
      </c>
      <c r="B1010" s="115">
        <v>42428</v>
      </c>
      <c r="C1010" s="73" t="s">
        <v>271</v>
      </c>
      <c r="D1010" s="71" t="s">
        <v>897</v>
      </c>
      <c r="E1010" s="74" t="s">
        <v>9</v>
      </c>
      <c r="F1010" s="12">
        <v>2100</v>
      </c>
      <c r="G1010" s="12">
        <v>3000</v>
      </c>
      <c r="H1010" s="12">
        <v>2200</v>
      </c>
      <c r="I1010" s="12">
        <f t="shared" si="15"/>
        <v>2900</v>
      </c>
      <c r="J1010" s="57">
        <v>277530</v>
      </c>
    </row>
    <row r="1011" spans="1:10" x14ac:dyDescent="0.3">
      <c r="A1011" s="8">
        <v>1010</v>
      </c>
      <c r="B1011" s="115">
        <v>42428</v>
      </c>
      <c r="C1011" s="73" t="s">
        <v>272</v>
      </c>
      <c r="D1011" s="71" t="s">
        <v>897</v>
      </c>
      <c r="E1011" s="74" t="s">
        <v>9</v>
      </c>
      <c r="F1011" s="12">
        <v>3700</v>
      </c>
      <c r="G1011" s="12">
        <v>0</v>
      </c>
      <c r="H1011" s="12">
        <v>300</v>
      </c>
      <c r="I1011" s="12">
        <f t="shared" si="15"/>
        <v>3400</v>
      </c>
      <c r="J1011" s="57">
        <v>201960.00000000003</v>
      </c>
    </row>
    <row r="1012" spans="1:10" x14ac:dyDescent="0.3">
      <c r="A1012" s="2">
        <v>1011</v>
      </c>
      <c r="B1012" s="115">
        <v>42428</v>
      </c>
      <c r="C1012" s="73" t="s">
        <v>273</v>
      </c>
      <c r="D1012" s="71" t="s">
        <v>897</v>
      </c>
      <c r="E1012" s="74" t="s">
        <v>9</v>
      </c>
      <c r="F1012" s="12">
        <v>9000</v>
      </c>
      <c r="G1012" s="12">
        <v>0</v>
      </c>
      <c r="H1012" s="12">
        <v>1500</v>
      </c>
      <c r="I1012" s="12">
        <f t="shared" si="15"/>
        <v>7500</v>
      </c>
      <c r="J1012" s="57">
        <v>519750.00000000006</v>
      </c>
    </row>
    <row r="1013" spans="1:10" x14ac:dyDescent="0.3">
      <c r="A1013" s="8">
        <v>1012</v>
      </c>
      <c r="B1013" s="115">
        <v>42428</v>
      </c>
      <c r="C1013" s="73" t="s">
        <v>274</v>
      </c>
      <c r="D1013" s="71" t="s">
        <v>897</v>
      </c>
      <c r="E1013" s="74" t="s">
        <v>9</v>
      </c>
      <c r="F1013" s="12">
        <v>2128</v>
      </c>
      <c r="G1013" s="12">
        <v>0</v>
      </c>
      <c r="H1013" s="12">
        <v>476</v>
      </c>
      <c r="I1013" s="12">
        <f t="shared" si="15"/>
        <v>1652</v>
      </c>
      <c r="J1013" s="57">
        <v>9582095.5999999996</v>
      </c>
    </row>
    <row r="1014" spans="1:10" x14ac:dyDescent="0.3">
      <c r="A1014" s="2">
        <v>1013</v>
      </c>
      <c r="B1014" s="115">
        <v>42428</v>
      </c>
      <c r="C1014" s="73" t="s">
        <v>275</v>
      </c>
      <c r="D1014" s="71" t="s">
        <v>897</v>
      </c>
      <c r="E1014" s="74" t="s">
        <v>9</v>
      </c>
      <c r="F1014" s="12">
        <v>0</v>
      </c>
      <c r="G1014" s="12">
        <v>3120</v>
      </c>
      <c r="H1014" s="12">
        <v>3120</v>
      </c>
      <c r="I1014" s="12">
        <f t="shared" si="15"/>
        <v>0</v>
      </c>
      <c r="J1014" s="57">
        <v>0</v>
      </c>
    </row>
    <row r="1015" spans="1:10" x14ac:dyDescent="0.3">
      <c r="A1015" s="8">
        <v>1014</v>
      </c>
      <c r="B1015" s="115">
        <v>42428</v>
      </c>
      <c r="C1015" s="73" t="s">
        <v>276</v>
      </c>
      <c r="D1015" s="71" t="s">
        <v>897</v>
      </c>
      <c r="E1015" s="74" t="s">
        <v>9</v>
      </c>
      <c r="F1015" s="12">
        <v>2200</v>
      </c>
      <c r="G1015" s="12">
        <v>0</v>
      </c>
      <c r="H1015" s="12">
        <v>600</v>
      </c>
      <c r="I1015" s="12">
        <f t="shared" si="15"/>
        <v>1600</v>
      </c>
      <c r="J1015" s="57">
        <v>58080.000000000007</v>
      </c>
    </row>
    <row r="1016" spans="1:10" x14ac:dyDescent="0.3">
      <c r="A1016" s="2">
        <v>1015</v>
      </c>
      <c r="B1016" s="115">
        <v>42428</v>
      </c>
      <c r="C1016" s="73" t="s">
        <v>277</v>
      </c>
      <c r="D1016" s="71" t="s">
        <v>897</v>
      </c>
      <c r="E1016" s="74" t="s">
        <v>13</v>
      </c>
      <c r="F1016" s="12">
        <v>0</v>
      </c>
      <c r="G1016" s="12">
        <v>0</v>
      </c>
      <c r="H1016" s="12">
        <v>0</v>
      </c>
      <c r="I1016" s="12">
        <f t="shared" si="15"/>
        <v>0</v>
      </c>
      <c r="J1016" s="57">
        <v>0</v>
      </c>
    </row>
    <row r="1017" spans="1:10" x14ac:dyDescent="0.3">
      <c r="A1017" s="8">
        <v>1016</v>
      </c>
      <c r="B1017" s="115">
        <v>42428</v>
      </c>
      <c r="C1017" s="78" t="s">
        <v>278</v>
      </c>
      <c r="D1017" s="71" t="s">
        <v>897</v>
      </c>
      <c r="E1017" s="74" t="s">
        <v>13</v>
      </c>
      <c r="F1017" s="12">
        <v>234</v>
      </c>
      <c r="G1017" s="12">
        <v>400</v>
      </c>
      <c r="H1017" s="12">
        <v>310</v>
      </c>
      <c r="I1017" s="12">
        <f t="shared" si="15"/>
        <v>324</v>
      </c>
      <c r="J1017" s="57">
        <v>41472129.600000001</v>
      </c>
    </row>
    <row r="1018" spans="1:10" x14ac:dyDescent="0.3">
      <c r="A1018" s="2">
        <v>1017</v>
      </c>
      <c r="B1018" s="115">
        <v>42428</v>
      </c>
      <c r="C1018" s="73" t="s">
        <v>279</v>
      </c>
      <c r="D1018" s="71" t="s">
        <v>897</v>
      </c>
      <c r="E1018" s="74" t="s">
        <v>9</v>
      </c>
      <c r="F1018" s="12">
        <v>30</v>
      </c>
      <c r="G1018" s="12">
        <v>0</v>
      </c>
      <c r="H1018" s="12">
        <v>0</v>
      </c>
      <c r="I1018" s="12">
        <f t="shared" si="15"/>
        <v>30</v>
      </c>
      <c r="J1018" s="57">
        <v>79662</v>
      </c>
    </row>
    <row r="1019" spans="1:10" x14ac:dyDescent="0.3">
      <c r="A1019" s="8">
        <v>1018</v>
      </c>
      <c r="B1019" s="115">
        <v>42428</v>
      </c>
      <c r="C1019" s="73" t="s">
        <v>774</v>
      </c>
      <c r="D1019" s="71" t="s">
        <v>897</v>
      </c>
      <c r="E1019" s="74" t="s">
        <v>9</v>
      </c>
      <c r="F1019" s="12">
        <v>0</v>
      </c>
      <c r="G1019" s="12">
        <v>2460</v>
      </c>
      <c r="H1019" s="12">
        <v>0</v>
      </c>
      <c r="I1019" s="12">
        <f t="shared" si="15"/>
        <v>2460</v>
      </c>
      <c r="J1019" s="57">
        <v>9019990.9800000004</v>
      </c>
    </row>
    <row r="1020" spans="1:10" x14ac:dyDescent="0.3">
      <c r="A1020" s="2">
        <v>1019</v>
      </c>
      <c r="B1020" s="115">
        <v>42428</v>
      </c>
      <c r="C1020" s="73" t="s">
        <v>280</v>
      </c>
      <c r="D1020" s="71" t="s">
        <v>897</v>
      </c>
      <c r="E1020" s="74" t="s">
        <v>13</v>
      </c>
      <c r="F1020" s="12">
        <v>0</v>
      </c>
      <c r="G1020" s="12">
        <v>20</v>
      </c>
      <c r="H1020" s="12">
        <v>0</v>
      </c>
      <c r="I1020" s="12">
        <f t="shared" si="15"/>
        <v>20</v>
      </c>
      <c r="J1020" s="57">
        <v>2553339.8000000003</v>
      </c>
    </row>
    <row r="1021" spans="1:10" x14ac:dyDescent="0.3">
      <c r="A1021" s="8">
        <v>1020</v>
      </c>
      <c r="B1021" s="115">
        <v>42428</v>
      </c>
      <c r="C1021" s="73" t="s">
        <v>281</v>
      </c>
      <c r="D1021" s="71" t="s">
        <v>897</v>
      </c>
      <c r="E1021" s="74" t="s">
        <v>9</v>
      </c>
      <c r="F1021" s="12">
        <v>0</v>
      </c>
      <c r="G1021" s="12">
        <v>600</v>
      </c>
      <c r="H1021" s="12">
        <v>300</v>
      </c>
      <c r="I1021" s="12">
        <f t="shared" si="15"/>
        <v>300</v>
      </c>
      <c r="J1021" s="57">
        <v>1100101.2000000002</v>
      </c>
    </row>
    <row r="1022" spans="1:10" x14ac:dyDescent="0.3">
      <c r="A1022" s="2">
        <v>1021</v>
      </c>
      <c r="B1022" s="115">
        <v>42428</v>
      </c>
      <c r="C1022" s="73" t="s">
        <v>282</v>
      </c>
      <c r="D1022" s="71" t="s">
        <v>897</v>
      </c>
      <c r="E1022" s="74" t="s">
        <v>9</v>
      </c>
      <c r="F1022" s="12">
        <v>210</v>
      </c>
      <c r="G1022" s="12">
        <v>300</v>
      </c>
      <c r="H1022" s="12">
        <v>300</v>
      </c>
      <c r="I1022" s="12">
        <f t="shared" si="15"/>
        <v>210</v>
      </c>
      <c r="J1022" s="57">
        <v>770154</v>
      </c>
    </row>
    <row r="1023" spans="1:10" x14ac:dyDescent="0.3">
      <c r="A1023" s="8">
        <v>1022</v>
      </c>
      <c r="B1023" s="115">
        <v>42428</v>
      </c>
      <c r="C1023" s="73" t="s">
        <v>283</v>
      </c>
      <c r="D1023" s="71" t="s">
        <v>897</v>
      </c>
      <c r="E1023" s="74" t="s">
        <v>13</v>
      </c>
      <c r="F1023" s="12">
        <v>24</v>
      </c>
      <c r="G1023" s="12">
        <v>0</v>
      </c>
      <c r="H1023" s="12">
        <v>0</v>
      </c>
      <c r="I1023" s="12">
        <f t="shared" si="15"/>
        <v>24</v>
      </c>
      <c r="J1023" s="57">
        <v>235296407.80800006</v>
      </c>
    </row>
    <row r="1024" spans="1:10" x14ac:dyDescent="0.3">
      <c r="A1024" s="2">
        <v>1023</v>
      </c>
      <c r="B1024" s="115">
        <v>42428</v>
      </c>
      <c r="C1024" s="73" t="s">
        <v>284</v>
      </c>
      <c r="D1024" s="71" t="s">
        <v>897</v>
      </c>
      <c r="E1024" s="74" t="s">
        <v>9</v>
      </c>
      <c r="F1024" s="12">
        <v>47000</v>
      </c>
      <c r="G1024" s="12">
        <v>0</v>
      </c>
      <c r="H1024" s="12">
        <v>5000</v>
      </c>
      <c r="I1024" s="12">
        <f t="shared" si="15"/>
        <v>42000</v>
      </c>
      <c r="J1024" s="57">
        <v>11272800.000000002</v>
      </c>
    </row>
    <row r="1025" spans="1:10" x14ac:dyDescent="0.3">
      <c r="A1025" s="8">
        <v>1024</v>
      </c>
      <c r="B1025" s="115">
        <v>42428</v>
      </c>
      <c r="C1025" s="73" t="s">
        <v>285</v>
      </c>
      <c r="D1025" s="71" t="s">
        <v>897</v>
      </c>
      <c r="E1025" s="74" t="s">
        <v>13</v>
      </c>
      <c r="F1025" s="12">
        <v>0</v>
      </c>
      <c r="G1025" s="11">
        <v>0</v>
      </c>
      <c r="H1025" s="11">
        <v>0</v>
      </c>
      <c r="I1025" s="12">
        <f t="shared" si="15"/>
        <v>0</v>
      </c>
      <c r="J1025" s="57">
        <v>0</v>
      </c>
    </row>
    <row r="1026" spans="1:10" x14ac:dyDescent="0.3">
      <c r="A1026" s="2">
        <v>1025</v>
      </c>
      <c r="B1026" s="115">
        <v>42428</v>
      </c>
      <c r="C1026" s="76" t="s">
        <v>286</v>
      </c>
      <c r="D1026" s="71" t="s">
        <v>897</v>
      </c>
      <c r="E1026" s="87" t="s">
        <v>13</v>
      </c>
      <c r="F1026" s="12">
        <v>130</v>
      </c>
      <c r="G1026" s="12">
        <v>100</v>
      </c>
      <c r="H1026" s="12">
        <v>200</v>
      </c>
      <c r="I1026" s="12">
        <f t="shared" si="15"/>
        <v>30</v>
      </c>
      <c r="J1026" s="57">
        <v>39874890</v>
      </c>
    </row>
    <row r="1027" spans="1:10" x14ac:dyDescent="0.3">
      <c r="A1027" s="8">
        <v>1026</v>
      </c>
      <c r="B1027" s="115">
        <v>42428</v>
      </c>
      <c r="C1027" s="78" t="s">
        <v>287</v>
      </c>
      <c r="D1027" s="71" t="s">
        <v>897</v>
      </c>
      <c r="E1027" s="87" t="s">
        <v>13</v>
      </c>
      <c r="F1027" s="12">
        <v>146</v>
      </c>
      <c r="G1027" s="12">
        <v>0</v>
      </c>
      <c r="H1027" s="12">
        <v>17</v>
      </c>
      <c r="I1027" s="12">
        <f t="shared" si="15"/>
        <v>129</v>
      </c>
      <c r="J1027" s="57">
        <v>10212543</v>
      </c>
    </row>
    <row r="1028" spans="1:10" x14ac:dyDescent="0.3">
      <c r="A1028" s="2">
        <v>1027</v>
      </c>
      <c r="B1028" s="115">
        <v>42428</v>
      </c>
      <c r="C1028" s="73" t="s">
        <v>288</v>
      </c>
      <c r="D1028" s="71" t="s">
        <v>897</v>
      </c>
      <c r="E1028" s="74" t="s">
        <v>13</v>
      </c>
      <c r="F1028" s="12">
        <v>72</v>
      </c>
      <c r="G1028" s="12">
        <v>0</v>
      </c>
      <c r="H1028" s="12">
        <v>10</v>
      </c>
      <c r="I1028" s="12">
        <f t="shared" si="15"/>
        <v>62</v>
      </c>
      <c r="J1028" s="57">
        <v>6044975.2000000002</v>
      </c>
    </row>
    <row r="1029" spans="1:10" x14ac:dyDescent="0.3">
      <c r="A1029" s="8">
        <v>1028</v>
      </c>
      <c r="B1029" s="115">
        <v>42428</v>
      </c>
      <c r="C1029" s="73" t="s">
        <v>289</v>
      </c>
      <c r="D1029" s="71" t="s">
        <v>897</v>
      </c>
      <c r="E1029" s="74" t="s">
        <v>13</v>
      </c>
      <c r="F1029" s="12">
        <v>20</v>
      </c>
      <c r="G1029" s="12">
        <v>10</v>
      </c>
      <c r="H1029" s="12">
        <v>16</v>
      </c>
      <c r="I1029" s="12">
        <f t="shared" si="15"/>
        <v>14</v>
      </c>
      <c r="J1029" s="57">
        <v>2009007</v>
      </c>
    </row>
    <row r="1030" spans="1:10" x14ac:dyDescent="0.3">
      <c r="A1030" s="2">
        <v>1029</v>
      </c>
      <c r="B1030" s="115">
        <v>42428</v>
      </c>
      <c r="C1030" s="73" t="s">
        <v>290</v>
      </c>
      <c r="D1030" s="71" t="s">
        <v>897</v>
      </c>
      <c r="E1030" s="74" t="s">
        <v>13</v>
      </c>
      <c r="F1030" s="12">
        <v>0</v>
      </c>
      <c r="G1030" s="12">
        <v>0</v>
      </c>
      <c r="H1030" s="12">
        <v>0</v>
      </c>
      <c r="I1030" s="12">
        <f t="shared" si="15"/>
        <v>0</v>
      </c>
      <c r="J1030" s="57">
        <v>0</v>
      </c>
    </row>
    <row r="1031" spans="1:10" x14ac:dyDescent="0.3">
      <c r="A1031" s="8">
        <v>1030</v>
      </c>
      <c r="B1031" s="115">
        <v>42428</v>
      </c>
      <c r="C1031" s="73" t="s">
        <v>291</v>
      </c>
      <c r="D1031" s="71" t="s">
        <v>897</v>
      </c>
      <c r="E1031" s="74" t="s">
        <v>83</v>
      </c>
      <c r="F1031" s="12">
        <v>2224</v>
      </c>
      <c r="G1031" s="12">
        <v>0</v>
      </c>
      <c r="H1031" s="12">
        <v>5</v>
      </c>
      <c r="I1031" s="12">
        <f t="shared" si="15"/>
        <v>2219</v>
      </c>
      <c r="J1031" s="57">
        <v>6888219.8000000007</v>
      </c>
    </row>
    <row r="1032" spans="1:10" x14ac:dyDescent="0.3">
      <c r="A1032" s="2">
        <v>1031</v>
      </c>
      <c r="B1032" s="115">
        <v>42428</v>
      </c>
      <c r="C1032" s="73" t="s">
        <v>292</v>
      </c>
      <c r="D1032" s="71" t="s">
        <v>897</v>
      </c>
      <c r="E1032" s="81" t="s">
        <v>83</v>
      </c>
      <c r="F1032" s="12">
        <v>49</v>
      </c>
      <c r="G1032" s="12">
        <v>0</v>
      </c>
      <c r="H1032" s="12">
        <v>21</v>
      </c>
      <c r="I1032" s="12">
        <f t="shared" si="15"/>
        <v>28</v>
      </c>
      <c r="J1032" s="57">
        <v>78355.199999999997</v>
      </c>
    </row>
    <row r="1033" spans="1:10" x14ac:dyDescent="0.3">
      <c r="A1033" s="8">
        <v>1032</v>
      </c>
      <c r="B1033" s="115">
        <v>42428</v>
      </c>
      <c r="C1033" s="73" t="s">
        <v>293</v>
      </c>
      <c r="D1033" s="71" t="s">
        <v>897</v>
      </c>
      <c r="E1033" s="74" t="s">
        <v>9</v>
      </c>
      <c r="F1033" s="12">
        <v>10050</v>
      </c>
      <c r="G1033" s="12">
        <v>2150</v>
      </c>
      <c r="H1033" s="12">
        <v>6650</v>
      </c>
      <c r="I1033" s="12">
        <f t="shared" si="15"/>
        <v>5550</v>
      </c>
      <c r="J1033" s="57">
        <v>29969445.000000004</v>
      </c>
    </row>
    <row r="1034" spans="1:10" x14ac:dyDescent="0.3">
      <c r="A1034" s="2">
        <v>1033</v>
      </c>
      <c r="B1034" s="115">
        <v>42428</v>
      </c>
      <c r="C1034" s="76" t="s">
        <v>294</v>
      </c>
      <c r="D1034" s="71" t="s">
        <v>897</v>
      </c>
      <c r="E1034" s="74" t="s">
        <v>9</v>
      </c>
      <c r="F1034" s="12">
        <v>1570</v>
      </c>
      <c r="G1034" s="12">
        <v>0</v>
      </c>
      <c r="H1034" s="12">
        <v>0</v>
      </c>
      <c r="I1034" s="12">
        <f t="shared" si="15"/>
        <v>1570</v>
      </c>
      <c r="J1034" s="57">
        <v>2620325.29</v>
      </c>
    </row>
    <row r="1035" spans="1:10" x14ac:dyDescent="0.3">
      <c r="A1035" s="8">
        <v>1034</v>
      </c>
      <c r="B1035" s="115">
        <v>42428</v>
      </c>
      <c r="C1035" s="76" t="s">
        <v>295</v>
      </c>
      <c r="D1035" s="71" t="s">
        <v>897</v>
      </c>
      <c r="E1035" s="74" t="s">
        <v>9</v>
      </c>
      <c r="F1035" s="12">
        <v>1600</v>
      </c>
      <c r="G1035" s="12">
        <v>1200</v>
      </c>
      <c r="H1035" s="12">
        <v>500</v>
      </c>
      <c r="I1035" s="12">
        <f t="shared" si="15"/>
        <v>2300</v>
      </c>
      <c r="J1035" s="57">
        <v>6782702.3000000007</v>
      </c>
    </row>
    <row r="1036" spans="1:10" x14ac:dyDescent="0.3">
      <c r="A1036" s="2">
        <v>1035</v>
      </c>
      <c r="B1036" s="115">
        <v>42428</v>
      </c>
      <c r="C1036" s="77" t="s">
        <v>296</v>
      </c>
      <c r="D1036" s="71" t="s">
        <v>897</v>
      </c>
      <c r="E1036" s="74" t="s">
        <v>33</v>
      </c>
      <c r="F1036" s="12">
        <v>54</v>
      </c>
      <c r="G1036" s="12">
        <v>80</v>
      </c>
      <c r="H1036" s="12">
        <v>28</v>
      </c>
      <c r="I1036" s="12">
        <f t="shared" si="15"/>
        <v>106</v>
      </c>
      <c r="J1036" s="57">
        <v>370904.60000000003</v>
      </c>
    </row>
    <row r="1037" spans="1:10" x14ac:dyDescent="0.3">
      <c r="A1037" s="8">
        <v>1036</v>
      </c>
      <c r="B1037" s="115">
        <v>42428</v>
      </c>
      <c r="C1037" s="77" t="s">
        <v>297</v>
      </c>
      <c r="D1037" s="71" t="s">
        <v>897</v>
      </c>
      <c r="E1037" s="74" t="s">
        <v>33</v>
      </c>
      <c r="F1037" s="12">
        <v>13</v>
      </c>
      <c r="G1037" s="12">
        <v>0</v>
      </c>
      <c r="H1037" s="12">
        <v>13</v>
      </c>
      <c r="I1037" s="12">
        <f t="shared" si="15"/>
        <v>0</v>
      </c>
      <c r="J1037" s="57">
        <v>0</v>
      </c>
    </row>
    <row r="1038" spans="1:10" x14ac:dyDescent="0.3">
      <c r="A1038" s="2">
        <v>1037</v>
      </c>
      <c r="B1038" s="115">
        <v>42428</v>
      </c>
      <c r="C1038" s="75" t="s">
        <v>298</v>
      </c>
      <c r="D1038" s="71" t="s">
        <v>897</v>
      </c>
      <c r="E1038" s="74" t="s">
        <v>9</v>
      </c>
      <c r="F1038" s="12">
        <v>1800</v>
      </c>
      <c r="G1038" s="12">
        <v>0</v>
      </c>
      <c r="H1038" s="12">
        <v>900</v>
      </c>
      <c r="I1038" s="12">
        <f t="shared" si="15"/>
        <v>900</v>
      </c>
      <c r="J1038" s="57">
        <v>99000.000000000015</v>
      </c>
    </row>
    <row r="1039" spans="1:10" x14ac:dyDescent="0.3">
      <c r="A1039" s="8">
        <v>1038</v>
      </c>
      <c r="B1039" s="115">
        <v>42428</v>
      </c>
      <c r="C1039" s="77" t="s">
        <v>299</v>
      </c>
      <c r="D1039" s="71" t="s">
        <v>897</v>
      </c>
      <c r="E1039" s="74" t="s">
        <v>9</v>
      </c>
      <c r="F1039" s="12">
        <v>2000</v>
      </c>
      <c r="G1039" s="12">
        <v>0</v>
      </c>
      <c r="H1039" s="12">
        <v>2000</v>
      </c>
      <c r="I1039" s="12">
        <f t="shared" si="15"/>
        <v>0</v>
      </c>
      <c r="J1039" s="57">
        <v>0</v>
      </c>
    </row>
    <row r="1040" spans="1:10" x14ac:dyDescent="0.3">
      <c r="A1040" s="2">
        <v>1039</v>
      </c>
      <c r="B1040" s="115">
        <v>42428</v>
      </c>
      <c r="C1040" s="73" t="s">
        <v>300</v>
      </c>
      <c r="D1040" s="71" t="s">
        <v>897</v>
      </c>
      <c r="E1040" s="79" t="s">
        <v>33</v>
      </c>
      <c r="F1040" s="12">
        <v>0</v>
      </c>
      <c r="G1040" s="12">
        <v>510</v>
      </c>
      <c r="H1040" s="12">
        <v>300</v>
      </c>
      <c r="I1040" s="12">
        <f t="shared" si="15"/>
        <v>210</v>
      </c>
      <c r="J1040" s="57">
        <v>8400084</v>
      </c>
    </row>
    <row r="1041" spans="1:10" x14ac:dyDescent="0.3">
      <c r="A1041" s="8">
        <v>1040</v>
      </c>
      <c r="B1041" s="115">
        <v>42428</v>
      </c>
      <c r="C1041" s="73" t="s">
        <v>301</v>
      </c>
      <c r="D1041" s="71" t="s">
        <v>897</v>
      </c>
      <c r="E1041" s="74" t="s">
        <v>28</v>
      </c>
      <c r="F1041" s="12">
        <v>3</v>
      </c>
      <c r="G1041" s="12">
        <v>0</v>
      </c>
      <c r="H1041" s="12">
        <v>0</v>
      </c>
      <c r="I1041" s="12">
        <f t="shared" si="15"/>
        <v>3</v>
      </c>
      <c r="J1041" s="57">
        <v>90585.000000000015</v>
      </c>
    </row>
    <row r="1042" spans="1:10" x14ac:dyDescent="0.3">
      <c r="A1042" s="2">
        <v>1041</v>
      </c>
      <c r="B1042" s="115">
        <v>42428</v>
      </c>
      <c r="C1042" s="76" t="s">
        <v>302</v>
      </c>
      <c r="D1042" s="71" t="s">
        <v>897</v>
      </c>
      <c r="E1042" s="74" t="s">
        <v>13</v>
      </c>
      <c r="F1042" s="12">
        <v>77</v>
      </c>
      <c r="G1042" s="12">
        <v>0</v>
      </c>
      <c r="H1042" s="12">
        <v>66</v>
      </c>
      <c r="I1042" s="12">
        <f t="shared" si="15"/>
        <v>11</v>
      </c>
      <c r="J1042" s="57">
        <v>2089996.7000000002</v>
      </c>
    </row>
    <row r="1043" spans="1:10" x14ac:dyDescent="0.3">
      <c r="A1043" s="8">
        <v>1042</v>
      </c>
      <c r="B1043" s="115">
        <v>42428</v>
      </c>
      <c r="C1043" s="77" t="s">
        <v>303</v>
      </c>
      <c r="D1043" s="71" t="s">
        <v>897</v>
      </c>
      <c r="E1043" s="74" t="s">
        <v>9</v>
      </c>
      <c r="F1043" s="12">
        <v>7100</v>
      </c>
      <c r="G1043" s="12">
        <v>3000</v>
      </c>
      <c r="H1043" s="12">
        <v>5600</v>
      </c>
      <c r="I1043" s="12">
        <f t="shared" si="15"/>
        <v>4500</v>
      </c>
      <c r="J1043" s="57">
        <v>32016600</v>
      </c>
    </row>
    <row r="1044" spans="1:10" x14ac:dyDescent="0.3">
      <c r="A1044" s="2">
        <v>1043</v>
      </c>
      <c r="B1044" s="115">
        <v>42428</v>
      </c>
      <c r="C1044" s="75" t="s">
        <v>304</v>
      </c>
      <c r="D1044" s="71" t="s">
        <v>897</v>
      </c>
      <c r="E1044" s="74" t="s">
        <v>13</v>
      </c>
      <c r="F1044" s="12">
        <v>110</v>
      </c>
      <c r="G1044" s="12">
        <v>0</v>
      </c>
      <c r="H1044" s="12">
        <v>30</v>
      </c>
      <c r="I1044" s="12">
        <f t="shared" si="15"/>
        <v>80</v>
      </c>
      <c r="J1044" s="57">
        <v>16456000.000000002</v>
      </c>
    </row>
    <row r="1045" spans="1:10" x14ac:dyDescent="0.3">
      <c r="A1045" s="8">
        <v>1044</v>
      </c>
      <c r="B1045" s="115">
        <v>42428</v>
      </c>
      <c r="C1045" s="73" t="s">
        <v>305</v>
      </c>
      <c r="D1045" s="71" t="s">
        <v>897</v>
      </c>
      <c r="E1045" s="74" t="s">
        <v>13</v>
      </c>
      <c r="F1045" s="12">
        <v>4178</v>
      </c>
      <c r="G1045" s="12">
        <v>2700</v>
      </c>
      <c r="H1045" s="12">
        <v>1030</v>
      </c>
      <c r="I1045" s="12">
        <f t="shared" si="15"/>
        <v>5848</v>
      </c>
      <c r="J1045" s="57">
        <v>250879200</v>
      </c>
    </row>
    <row r="1046" spans="1:10" x14ac:dyDescent="0.3">
      <c r="A1046" s="2">
        <v>1045</v>
      </c>
      <c r="B1046" s="115">
        <v>42428</v>
      </c>
      <c r="C1046" s="73" t="s">
        <v>306</v>
      </c>
      <c r="D1046" s="71" t="s">
        <v>897</v>
      </c>
      <c r="E1046" s="79" t="s">
        <v>13</v>
      </c>
      <c r="F1046" s="12">
        <v>5</v>
      </c>
      <c r="G1046" s="12">
        <v>2700</v>
      </c>
      <c r="H1046" s="12">
        <v>0</v>
      </c>
      <c r="I1046" s="12">
        <f t="shared" si="15"/>
        <v>2705</v>
      </c>
      <c r="J1046" s="57">
        <v>119020000</v>
      </c>
    </row>
    <row r="1047" spans="1:10" x14ac:dyDescent="0.3">
      <c r="A1047" s="8">
        <v>1046</v>
      </c>
      <c r="B1047" s="115">
        <v>42428</v>
      </c>
      <c r="C1047" s="78" t="s">
        <v>307</v>
      </c>
      <c r="D1047" s="71" t="s">
        <v>897</v>
      </c>
      <c r="E1047" s="79" t="s">
        <v>9</v>
      </c>
      <c r="F1047" s="12">
        <v>0</v>
      </c>
      <c r="G1047" s="24">
        <v>1450</v>
      </c>
      <c r="H1047" s="24">
        <v>350</v>
      </c>
      <c r="I1047" s="12">
        <f t="shared" si="15"/>
        <v>1100</v>
      </c>
      <c r="J1047" s="57">
        <v>1566950.0000000002</v>
      </c>
    </row>
    <row r="1048" spans="1:10" x14ac:dyDescent="0.3">
      <c r="A1048" s="2">
        <v>1047</v>
      </c>
      <c r="B1048" s="115">
        <v>42428</v>
      </c>
      <c r="C1048" s="73" t="s">
        <v>308</v>
      </c>
      <c r="D1048" s="71" t="s">
        <v>897</v>
      </c>
      <c r="E1048" s="79" t="s">
        <v>9</v>
      </c>
      <c r="F1048" s="12">
        <v>1100</v>
      </c>
      <c r="G1048" s="12">
        <v>0</v>
      </c>
      <c r="H1048" s="12">
        <v>1100</v>
      </c>
      <c r="I1048" s="12">
        <f t="shared" si="15"/>
        <v>0</v>
      </c>
      <c r="J1048" s="57">
        <v>0</v>
      </c>
    </row>
    <row r="1049" spans="1:10" x14ac:dyDescent="0.3">
      <c r="A1049" s="8">
        <v>1048</v>
      </c>
      <c r="B1049" s="115">
        <v>42428</v>
      </c>
      <c r="C1049" s="73" t="s">
        <v>309</v>
      </c>
      <c r="D1049" s="71" t="s">
        <v>897</v>
      </c>
      <c r="E1049" s="74" t="s">
        <v>9</v>
      </c>
      <c r="F1049" s="12">
        <v>620</v>
      </c>
      <c r="G1049" s="12">
        <v>600</v>
      </c>
      <c r="H1049" s="12">
        <v>510</v>
      </c>
      <c r="I1049" s="12">
        <f t="shared" si="15"/>
        <v>710</v>
      </c>
      <c r="J1049" s="57">
        <v>209450142</v>
      </c>
    </row>
    <row r="1050" spans="1:10" x14ac:dyDescent="0.3">
      <c r="A1050" s="2">
        <v>1049</v>
      </c>
      <c r="B1050" s="115">
        <v>42428</v>
      </c>
      <c r="C1050" s="73" t="s">
        <v>310</v>
      </c>
      <c r="D1050" s="71" t="s">
        <v>897</v>
      </c>
      <c r="E1050" s="74" t="s">
        <v>13</v>
      </c>
      <c r="F1050" s="12">
        <v>21</v>
      </c>
      <c r="G1050" s="12">
        <v>73</v>
      </c>
      <c r="H1050" s="12">
        <v>51</v>
      </c>
      <c r="I1050" s="12">
        <f t="shared" si="15"/>
        <v>43</v>
      </c>
      <c r="J1050" s="57">
        <v>65359991.399999999</v>
      </c>
    </row>
    <row r="1051" spans="1:10" x14ac:dyDescent="0.3">
      <c r="A1051" s="8">
        <v>1050</v>
      </c>
      <c r="B1051" s="115">
        <v>42428</v>
      </c>
      <c r="C1051" s="84" t="s">
        <v>311</v>
      </c>
      <c r="D1051" s="71" t="s">
        <v>897</v>
      </c>
      <c r="E1051" s="74" t="s">
        <v>13</v>
      </c>
      <c r="F1051" s="12">
        <v>90</v>
      </c>
      <c r="G1051" s="12">
        <v>0</v>
      </c>
      <c r="H1051" s="12">
        <v>90</v>
      </c>
      <c r="I1051" s="12">
        <f t="shared" si="15"/>
        <v>0</v>
      </c>
      <c r="J1051" s="57">
        <v>0</v>
      </c>
    </row>
    <row r="1052" spans="1:10" x14ac:dyDescent="0.3">
      <c r="A1052" s="2">
        <v>1051</v>
      </c>
      <c r="B1052" s="115">
        <v>42428</v>
      </c>
      <c r="C1052" s="73" t="s">
        <v>312</v>
      </c>
      <c r="D1052" s="71" t="s">
        <v>897</v>
      </c>
      <c r="E1052" s="74" t="s">
        <v>9</v>
      </c>
      <c r="F1052" s="12">
        <v>5400</v>
      </c>
      <c r="G1052" s="12">
        <v>0</v>
      </c>
      <c r="H1052" s="12">
        <v>0</v>
      </c>
      <c r="I1052" s="12">
        <f t="shared" ref="I1052:I1115" si="16">F1052+G1052-H1052</f>
        <v>5400</v>
      </c>
      <c r="J1052" s="57">
        <v>350994.60000000003</v>
      </c>
    </row>
    <row r="1053" spans="1:10" x14ac:dyDescent="0.3">
      <c r="A1053" s="8">
        <v>1052</v>
      </c>
      <c r="B1053" s="115">
        <v>42428</v>
      </c>
      <c r="C1053" s="73" t="s">
        <v>313</v>
      </c>
      <c r="D1053" s="71" t="s">
        <v>897</v>
      </c>
      <c r="E1053" s="74" t="s">
        <v>9</v>
      </c>
      <c r="F1053" s="12">
        <v>2500</v>
      </c>
      <c r="G1053" s="12">
        <v>0</v>
      </c>
      <c r="H1053" s="12">
        <v>2500</v>
      </c>
      <c r="I1053" s="12">
        <f t="shared" si="16"/>
        <v>0</v>
      </c>
      <c r="J1053" s="57">
        <v>0</v>
      </c>
    </row>
    <row r="1054" spans="1:10" x14ac:dyDescent="0.3">
      <c r="A1054" s="2">
        <v>1053</v>
      </c>
      <c r="B1054" s="115">
        <v>42428</v>
      </c>
      <c r="C1054" s="73" t="s">
        <v>314</v>
      </c>
      <c r="D1054" s="71" t="s">
        <v>897</v>
      </c>
      <c r="E1054" s="74" t="s">
        <v>9</v>
      </c>
      <c r="F1054" s="12">
        <v>800</v>
      </c>
      <c r="G1054" s="12">
        <v>3000</v>
      </c>
      <c r="H1054" s="12">
        <v>800</v>
      </c>
      <c r="I1054" s="12">
        <f t="shared" si="16"/>
        <v>3000</v>
      </c>
      <c r="J1054" s="57">
        <v>264000</v>
      </c>
    </row>
    <row r="1055" spans="1:10" x14ac:dyDescent="0.3">
      <c r="A1055" s="8">
        <v>1054</v>
      </c>
      <c r="B1055" s="115">
        <v>42428</v>
      </c>
      <c r="C1055" s="73" t="s">
        <v>315</v>
      </c>
      <c r="D1055" s="71" t="s">
        <v>897</v>
      </c>
      <c r="E1055" s="74" t="s">
        <v>13</v>
      </c>
      <c r="F1055" s="12">
        <v>56</v>
      </c>
      <c r="G1055" s="12">
        <v>0</v>
      </c>
      <c r="H1055" s="12">
        <v>28</v>
      </c>
      <c r="I1055" s="12">
        <f t="shared" si="16"/>
        <v>28</v>
      </c>
      <c r="J1055" s="57">
        <v>8266720</v>
      </c>
    </row>
    <row r="1056" spans="1:10" x14ac:dyDescent="0.3">
      <c r="A1056" s="2">
        <v>1055</v>
      </c>
      <c r="B1056" s="115">
        <v>42428</v>
      </c>
      <c r="C1056" s="78" t="s">
        <v>316</v>
      </c>
      <c r="D1056" s="71" t="s">
        <v>897</v>
      </c>
      <c r="E1056" s="79" t="s">
        <v>13</v>
      </c>
      <c r="F1056" s="12">
        <v>100</v>
      </c>
      <c r="G1056" s="24">
        <v>0</v>
      </c>
      <c r="H1056" s="24">
        <v>0</v>
      </c>
      <c r="I1056" s="12">
        <f t="shared" si="16"/>
        <v>100</v>
      </c>
      <c r="J1056" s="57">
        <v>900020.00000000012</v>
      </c>
    </row>
    <row r="1057" spans="1:10" x14ac:dyDescent="0.3">
      <c r="A1057" s="8">
        <v>1056</v>
      </c>
      <c r="B1057" s="115">
        <v>42428</v>
      </c>
      <c r="C1057" s="78" t="s">
        <v>317</v>
      </c>
      <c r="D1057" s="71" t="s">
        <v>897</v>
      </c>
      <c r="E1057" s="79" t="s">
        <v>13</v>
      </c>
      <c r="F1057" s="12">
        <v>120</v>
      </c>
      <c r="G1057" s="24">
        <v>0</v>
      </c>
      <c r="H1057" s="24">
        <v>0</v>
      </c>
      <c r="I1057" s="12">
        <f t="shared" si="16"/>
        <v>120</v>
      </c>
      <c r="J1057" s="57">
        <v>1200012</v>
      </c>
    </row>
    <row r="1058" spans="1:10" x14ac:dyDescent="0.3">
      <c r="A1058" s="2">
        <v>1057</v>
      </c>
      <c r="B1058" s="115">
        <v>42428</v>
      </c>
      <c r="C1058" s="78" t="s">
        <v>318</v>
      </c>
      <c r="D1058" s="71" t="s">
        <v>897</v>
      </c>
      <c r="E1058" s="79" t="s">
        <v>13</v>
      </c>
      <c r="F1058" s="12">
        <v>40</v>
      </c>
      <c r="G1058" s="24">
        <v>40</v>
      </c>
      <c r="H1058" s="24">
        <v>60</v>
      </c>
      <c r="I1058" s="12">
        <f t="shared" si="16"/>
        <v>20</v>
      </c>
      <c r="J1058" s="57">
        <v>200002</v>
      </c>
    </row>
    <row r="1059" spans="1:10" x14ac:dyDescent="0.3">
      <c r="A1059" s="8">
        <v>1058</v>
      </c>
      <c r="B1059" s="115">
        <v>42428</v>
      </c>
      <c r="C1059" s="78" t="s">
        <v>319</v>
      </c>
      <c r="D1059" s="71" t="s">
        <v>897</v>
      </c>
      <c r="E1059" s="79" t="s">
        <v>13</v>
      </c>
      <c r="F1059" s="12">
        <v>90</v>
      </c>
      <c r="G1059" s="24">
        <v>0</v>
      </c>
      <c r="H1059" s="24">
        <v>20</v>
      </c>
      <c r="I1059" s="12">
        <f t="shared" si="16"/>
        <v>70</v>
      </c>
      <c r="J1059" s="57">
        <v>641718.00000000012</v>
      </c>
    </row>
    <row r="1060" spans="1:10" x14ac:dyDescent="0.3">
      <c r="A1060" s="2">
        <v>1059</v>
      </c>
      <c r="B1060" s="115">
        <v>42428</v>
      </c>
      <c r="C1060" s="73" t="s">
        <v>320</v>
      </c>
      <c r="D1060" s="71" t="s">
        <v>897</v>
      </c>
      <c r="E1060" s="74" t="s">
        <v>13</v>
      </c>
      <c r="F1060" s="12">
        <v>0</v>
      </c>
      <c r="G1060" s="11">
        <v>0</v>
      </c>
      <c r="H1060" s="11">
        <v>0</v>
      </c>
      <c r="I1060" s="12">
        <f t="shared" si="16"/>
        <v>0</v>
      </c>
      <c r="J1060" s="57">
        <v>0</v>
      </c>
    </row>
    <row r="1061" spans="1:10" x14ac:dyDescent="0.3">
      <c r="A1061" s="8">
        <v>1060</v>
      </c>
      <c r="B1061" s="115">
        <v>42428</v>
      </c>
      <c r="C1061" s="73" t="s">
        <v>321</v>
      </c>
      <c r="D1061" s="71" t="s">
        <v>897</v>
      </c>
      <c r="E1061" s="74" t="s">
        <v>9</v>
      </c>
      <c r="F1061" s="12">
        <v>3100</v>
      </c>
      <c r="G1061" s="12">
        <v>0</v>
      </c>
      <c r="H1061" s="12">
        <v>2350</v>
      </c>
      <c r="I1061" s="12">
        <f t="shared" si="16"/>
        <v>750</v>
      </c>
      <c r="J1061" s="57">
        <v>520575</v>
      </c>
    </row>
    <row r="1062" spans="1:10" x14ac:dyDescent="0.3">
      <c r="A1062" s="2">
        <v>1061</v>
      </c>
      <c r="B1062" s="115">
        <v>42428</v>
      </c>
      <c r="C1062" s="78" t="s">
        <v>322</v>
      </c>
      <c r="D1062" s="71" t="s">
        <v>897</v>
      </c>
      <c r="E1062" s="74" t="s">
        <v>9</v>
      </c>
      <c r="F1062" s="12">
        <v>2150</v>
      </c>
      <c r="G1062" s="12">
        <v>0</v>
      </c>
      <c r="H1062" s="12">
        <v>100</v>
      </c>
      <c r="I1062" s="12">
        <f t="shared" si="16"/>
        <v>2050</v>
      </c>
      <c r="J1062" s="57">
        <v>762190</v>
      </c>
    </row>
    <row r="1063" spans="1:10" x14ac:dyDescent="0.3">
      <c r="A1063" s="8">
        <v>1062</v>
      </c>
      <c r="B1063" s="115">
        <v>42428</v>
      </c>
      <c r="C1063" s="73" t="s">
        <v>323</v>
      </c>
      <c r="D1063" s="71" t="s">
        <v>897</v>
      </c>
      <c r="E1063" s="74" t="s">
        <v>9</v>
      </c>
      <c r="F1063" s="12">
        <v>1750</v>
      </c>
      <c r="G1063" s="12">
        <v>0</v>
      </c>
      <c r="H1063" s="12">
        <v>150</v>
      </c>
      <c r="I1063" s="12">
        <f t="shared" si="16"/>
        <v>1600</v>
      </c>
      <c r="J1063" s="57">
        <v>1132841.6000000001</v>
      </c>
    </row>
    <row r="1064" spans="1:10" x14ac:dyDescent="0.3">
      <c r="A1064" s="2">
        <v>1063</v>
      </c>
      <c r="B1064" s="115">
        <v>42428</v>
      </c>
      <c r="C1064" s="73" t="s">
        <v>324</v>
      </c>
      <c r="D1064" s="71" t="s">
        <v>897</v>
      </c>
      <c r="E1064" s="74" t="s">
        <v>9</v>
      </c>
      <c r="F1064" s="12">
        <v>540</v>
      </c>
      <c r="G1064" s="12">
        <v>0</v>
      </c>
      <c r="H1064" s="12">
        <v>60</v>
      </c>
      <c r="I1064" s="12">
        <f t="shared" si="16"/>
        <v>480</v>
      </c>
      <c r="J1064" s="57">
        <v>3696000.0000000005</v>
      </c>
    </row>
    <row r="1065" spans="1:10" x14ac:dyDescent="0.3">
      <c r="A1065" s="8">
        <v>1064</v>
      </c>
      <c r="B1065" s="115">
        <v>42428</v>
      </c>
      <c r="C1065" s="73" t="s">
        <v>325</v>
      </c>
      <c r="D1065" s="71" t="s">
        <v>897</v>
      </c>
      <c r="E1065" s="74" t="s">
        <v>13</v>
      </c>
      <c r="F1065" s="12">
        <v>1536</v>
      </c>
      <c r="G1065" s="12">
        <v>0</v>
      </c>
      <c r="H1065" s="12">
        <v>1536</v>
      </c>
      <c r="I1065" s="12">
        <f t="shared" si="16"/>
        <v>0</v>
      </c>
      <c r="J1065" s="57">
        <v>0</v>
      </c>
    </row>
    <row r="1066" spans="1:10" x14ac:dyDescent="0.3">
      <c r="A1066" s="2">
        <v>1065</v>
      </c>
      <c r="B1066" s="115">
        <v>42428</v>
      </c>
      <c r="C1066" s="73" t="s">
        <v>326</v>
      </c>
      <c r="D1066" s="71" t="s">
        <v>897</v>
      </c>
      <c r="E1066" s="74" t="s">
        <v>9</v>
      </c>
      <c r="F1066" s="12">
        <v>10100</v>
      </c>
      <c r="G1066" s="12">
        <v>0</v>
      </c>
      <c r="H1066" s="12">
        <v>0</v>
      </c>
      <c r="I1066" s="12">
        <f t="shared" si="16"/>
        <v>10100</v>
      </c>
      <c r="J1066" s="57">
        <v>711040</v>
      </c>
    </row>
    <row r="1067" spans="1:10" x14ac:dyDescent="0.3">
      <c r="A1067" s="8">
        <v>1066</v>
      </c>
      <c r="B1067" s="115">
        <v>42428</v>
      </c>
      <c r="C1067" s="73" t="s">
        <v>327</v>
      </c>
      <c r="D1067" s="71" t="s">
        <v>897</v>
      </c>
      <c r="E1067" s="74" t="s">
        <v>13</v>
      </c>
      <c r="F1067" s="12">
        <v>11</v>
      </c>
      <c r="G1067" s="12">
        <v>0</v>
      </c>
      <c r="H1067" s="12">
        <v>0</v>
      </c>
      <c r="I1067" s="12">
        <f t="shared" si="16"/>
        <v>11</v>
      </c>
      <c r="J1067" s="57">
        <v>100054.90000000002</v>
      </c>
    </row>
    <row r="1068" spans="1:10" x14ac:dyDescent="0.3">
      <c r="A1068" s="2">
        <v>1067</v>
      </c>
      <c r="B1068" s="115">
        <v>42428</v>
      </c>
      <c r="C1068" s="93" t="s">
        <v>328</v>
      </c>
      <c r="D1068" s="71" t="s">
        <v>897</v>
      </c>
      <c r="E1068" s="79" t="s">
        <v>9</v>
      </c>
      <c r="F1068" s="12">
        <v>0</v>
      </c>
      <c r="G1068" s="24">
        <v>0</v>
      </c>
      <c r="H1068" s="24">
        <v>0</v>
      </c>
      <c r="I1068" s="12">
        <f t="shared" si="16"/>
        <v>0</v>
      </c>
      <c r="J1068" s="57">
        <v>0</v>
      </c>
    </row>
    <row r="1069" spans="1:10" x14ac:dyDescent="0.3">
      <c r="A1069" s="8">
        <v>1068</v>
      </c>
      <c r="B1069" s="115">
        <v>42428</v>
      </c>
      <c r="C1069" s="77" t="s">
        <v>329</v>
      </c>
      <c r="D1069" s="71" t="s">
        <v>897</v>
      </c>
      <c r="E1069" s="74" t="s">
        <v>9</v>
      </c>
      <c r="F1069" s="12">
        <v>0</v>
      </c>
      <c r="G1069" s="12">
        <v>3000</v>
      </c>
      <c r="H1069" s="12">
        <v>3000</v>
      </c>
      <c r="I1069" s="12">
        <f t="shared" si="16"/>
        <v>0</v>
      </c>
      <c r="J1069" s="57">
        <v>0</v>
      </c>
    </row>
    <row r="1070" spans="1:10" x14ac:dyDescent="0.3">
      <c r="A1070" s="2">
        <v>1069</v>
      </c>
      <c r="B1070" s="115">
        <v>42428</v>
      </c>
      <c r="C1070" s="73" t="s">
        <v>330</v>
      </c>
      <c r="D1070" s="71" t="s">
        <v>897</v>
      </c>
      <c r="E1070" s="74" t="s">
        <v>9</v>
      </c>
      <c r="F1070" s="12">
        <v>20100</v>
      </c>
      <c r="G1070" s="12">
        <v>24000</v>
      </c>
      <c r="H1070" s="12">
        <v>13200</v>
      </c>
      <c r="I1070" s="12">
        <f t="shared" si="16"/>
        <v>30900</v>
      </c>
      <c r="J1070" s="57">
        <v>1903440.0000000002</v>
      </c>
    </row>
    <row r="1071" spans="1:10" x14ac:dyDescent="0.3">
      <c r="A1071" s="8">
        <v>1070</v>
      </c>
      <c r="B1071" s="115">
        <v>42428</v>
      </c>
      <c r="C1071" s="73" t="s">
        <v>331</v>
      </c>
      <c r="D1071" s="71" t="s">
        <v>897</v>
      </c>
      <c r="E1071" s="74" t="s">
        <v>9</v>
      </c>
      <c r="F1071" s="12">
        <v>14900</v>
      </c>
      <c r="G1071" s="12">
        <v>10000</v>
      </c>
      <c r="H1071" s="12">
        <v>8800</v>
      </c>
      <c r="I1071" s="12">
        <f t="shared" si="16"/>
        <v>16100</v>
      </c>
      <c r="J1071" s="57">
        <v>1288048.3000000003</v>
      </c>
    </row>
    <row r="1072" spans="1:10" x14ac:dyDescent="0.3">
      <c r="A1072" s="2">
        <v>1071</v>
      </c>
      <c r="B1072" s="115">
        <v>42428</v>
      </c>
      <c r="C1072" s="73" t="s">
        <v>332</v>
      </c>
      <c r="D1072" s="71" t="s">
        <v>897</v>
      </c>
      <c r="E1072" s="74" t="s">
        <v>9</v>
      </c>
      <c r="F1072" s="12">
        <v>3900</v>
      </c>
      <c r="G1072" s="12">
        <v>6800</v>
      </c>
      <c r="H1072" s="12">
        <v>3100</v>
      </c>
      <c r="I1072" s="12">
        <f t="shared" si="16"/>
        <v>7600</v>
      </c>
      <c r="J1072" s="57">
        <v>1061720.0000000002</v>
      </c>
    </row>
    <row r="1073" spans="1:10" x14ac:dyDescent="0.3">
      <c r="A1073" s="8">
        <v>1072</v>
      </c>
      <c r="B1073" s="115">
        <v>42428</v>
      </c>
      <c r="C1073" s="73" t="s">
        <v>775</v>
      </c>
      <c r="D1073" s="71" t="s">
        <v>897</v>
      </c>
      <c r="E1073" s="74" t="s">
        <v>9</v>
      </c>
      <c r="F1073" s="12">
        <v>0</v>
      </c>
      <c r="G1073" s="12">
        <v>690</v>
      </c>
      <c r="H1073" s="12">
        <v>420</v>
      </c>
      <c r="I1073" s="12">
        <f t="shared" si="16"/>
        <v>270</v>
      </c>
      <c r="J1073" s="57">
        <v>324000.27000000008</v>
      </c>
    </row>
    <row r="1074" spans="1:10" x14ac:dyDescent="0.3">
      <c r="A1074" s="2">
        <v>1073</v>
      </c>
      <c r="B1074" s="115">
        <v>42428</v>
      </c>
      <c r="C1074" s="73" t="s">
        <v>776</v>
      </c>
      <c r="D1074" s="71" t="s">
        <v>897</v>
      </c>
      <c r="E1074" s="74" t="s">
        <v>9</v>
      </c>
      <c r="F1074" s="12">
        <v>0</v>
      </c>
      <c r="G1074" s="12">
        <v>140</v>
      </c>
      <c r="H1074" s="12">
        <v>140</v>
      </c>
      <c r="I1074" s="12">
        <f t="shared" si="16"/>
        <v>0</v>
      </c>
      <c r="J1074" s="57">
        <v>0</v>
      </c>
    </row>
    <row r="1075" spans="1:10" x14ac:dyDescent="0.3">
      <c r="A1075" s="8">
        <v>1074</v>
      </c>
      <c r="B1075" s="115">
        <v>42428</v>
      </c>
      <c r="C1075" s="73" t="s">
        <v>333</v>
      </c>
      <c r="D1075" s="71" t="s">
        <v>897</v>
      </c>
      <c r="E1075" s="74" t="s">
        <v>83</v>
      </c>
      <c r="F1075" s="12">
        <v>0</v>
      </c>
      <c r="G1075" s="12">
        <v>0</v>
      </c>
      <c r="H1075" s="12">
        <v>0</v>
      </c>
      <c r="I1075" s="12">
        <f t="shared" si="16"/>
        <v>0</v>
      </c>
      <c r="J1075" s="57">
        <v>0</v>
      </c>
    </row>
    <row r="1076" spans="1:10" x14ac:dyDescent="0.3">
      <c r="A1076" s="2">
        <v>1075</v>
      </c>
      <c r="B1076" s="115">
        <v>42428</v>
      </c>
      <c r="C1076" s="73" t="s">
        <v>334</v>
      </c>
      <c r="D1076" s="71" t="s">
        <v>897</v>
      </c>
      <c r="E1076" s="74" t="s">
        <v>9</v>
      </c>
      <c r="F1076" s="12">
        <v>0</v>
      </c>
      <c r="G1076" s="12">
        <v>350</v>
      </c>
      <c r="H1076" s="12">
        <v>0</v>
      </c>
      <c r="I1076" s="12">
        <f t="shared" si="16"/>
        <v>350</v>
      </c>
      <c r="J1076" s="57">
        <v>105105</v>
      </c>
    </row>
    <row r="1077" spans="1:10" x14ac:dyDescent="0.3">
      <c r="A1077" s="8">
        <v>1076</v>
      </c>
      <c r="B1077" s="115">
        <v>42428</v>
      </c>
      <c r="C1077" s="73" t="s">
        <v>335</v>
      </c>
      <c r="D1077" s="71" t="s">
        <v>897</v>
      </c>
      <c r="E1077" s="74" t="s">
        <v>9</v>
      </c>
      <c r="F1077" s="12">
        <v>550</v>
      </c>
      <c r="G1077" s="12">
        <v>0</v>
      </c>
      <c r="H1077" s="12">
        <v>250</v>
      </c>
      <c r="I1077" s="12">
        <f t="shared" si="16"/>
        <v>300</v>
      </c>
      <c r="J1077" s="57">
        <v>199201.2</v>
      </c>
    </row>
    <row r="1078" spans="1:10" x14ac:dyDescent="0.3">
      <c r="A1078" s="2">
        <v>1077</v>
      </c>
      <c r="B1078" s="115">
        <v>42428</v>
      </c>
      <c r="C1078" s="73" t="s">
        <v>336</v>
      </c>
      <c r="D1078" s="71" t="s">
        <v>897</v>
      </c>
      <c r="E1078" s="74" t="s">
        <v>13</v>
      </c>
      <c r="F1078" s="12">
        <v>2522</v>
      </c>
      <c r="G1078" s="12">
        <v>0</v>
      </c>
      <c r="H1078" s="12">
        <v>2522</v>
      </c>
      <c r="I1078" s="12">
        <f t="shared" si="16"/>
        <v>0</v>
      </c>
      <c r="J1078" s="57">
        <v>0</v>
      </c>
    </row>
    <row r="1079" spans="1:10" x14ac:dyDescent="0.3">
      <c r="A1079" s="8">
        <v>1078</v>
      </c>
      <c r="B1079" s="115">
        <v>42428</v>
      </c>
      <c r="C1079" s="73" t="s">
        <v>337</v>
      </c>
      <c r="D1079" s="71" t="s">
        <v>897</v>
      </c>
      <c r="E1079" s="74" t="s">
        <v>83</v>
      </c>
      <c r="F1079" s="12">
        <v>4</v>
      </c>
      <c r="G1079" s="12">
        <v>0</v>
      </c>
      <c r="H1079" s="12">
        <v>0</v>
      </c>
      <c r="I1079" s="12">
        <f t="shared" si="16"/>
        <v>4</v>
      </c>
      <c r="J1079" s="57">
        <v>105820.00000000001</v>
      </c>
    </row>
    <row r="1080" spans="1:10" x14ac:dyDescent="0.3">
      <c r="A1080" s="2">
        <v>1079</v>
      </c>
      <c r="B1080" s="115">
        <v>42428</v>
      </c>
      <c r="C1080" s="73" t="s">
        <v>338</v>
      </c>
      <c r="D1080" s="71" t="s">
        <v>897</v>
      </c>
      <c r="E1080" s="74" t="s">
        <v>9</v>
      </c>
      <c r="F1080" s="12">
        <v>0</v>
      </c>
      <c r="G1080" s="12">
        <v>0</v>
      </c>
      <c r="H1080" s="12">
        <v>0</v>
      </c>
      <c r="I1080" s="12">
        <f t="shared" si="16"/>
        <v>0</v>
      </c>
      <c r="J1080" s="57">
        <v>0</v>
      </c>
    </row>
    <row r="1081" spans="1:10" x14ac:dyDescent="0.3">
      <c r="A1081" s="8">
        <v>1080</v>
      </c>
      <c r="B1081" s="115">
        <v>42428</v>
      </c>
      <c r="C1081" s="73" t="s">
        <v>339</v>
      </c>
      <c r="D1081" s="71" t="s">
        <v>897</v>
      </c>
      <c r="E1081" s="74" t="s">
        <v>9</v>
      </c>
      <c r="F1081" s="12">
        <v>1600</v>
      </c>
      <c r="G1081" s="12">
        <v>0</v>
      </c>
      <c r="H1081" s="12">
        <v>1100</v>
      </c>
      <c r="I1081" s="12">
        <f t="shared" si="16"/>
        <v>500</v>
      </c>
      <c r="J1081" s="57">
        <v>548900.00000000012</v>
      </c>
    </row>
    <row r="1082" spans="1:10" x14ac:dyDescent="0.3">
      <c r="A1082" s="2">
        <v>1081</v>
      </c>
      <c r="B1082" s="115">
        <v>42428</v>
      </c>
      <c r="C1082" s="78" t="s">
        <v>340</v>
      </c>
      <c r="D1082" s="71" t="s">
        <v>897</v>
      </c>
      <c r="E1082" s="79" t="s">
        <v>9</v>
      </c>
      <c r="F1082" s="12">
        <v>5240</v>
      </c>
      <c r="G1082" s="24">
        <v>0</v>
      </c>
      <c r="H1082" s="24">
        <v>100</v>
      </c>
      <c r="I1082" s="12">
        <f t="shared" si="16"/>
        <v>5140</v>
      </c>
      <c r="J1082" s="57">
        <v>944218.00000000012</v>
      </c>
    </row>
    <row r="1083" spans="1:10" x14ac:dyDescent="0.3">
      <c r="A1083" s="8">
        <v>1082</v>
      </c>
      <c r="B1083" s="115">
        <v>42428</v>
      </c>
      <c r="C1083" s="73" t="s">
        <v>341</v>
      </c>
      <c r="D1083" s="71" t="s">
        <v>897</v>
      </c>
      <c r="E1083" s="74" t="s">
        <v>9</v>
      </c>
      <c r="F1083" s="12">
        <v>2190</v>
      </c>
      <c r="G1083" s="12">
        <v>3690</v>
      </c>
      <c r="H1083" s="12">
        <v>5880</v>
      </c>
      <c r="I1083" s="12">
        <f t="shared" si="16"/>
        <v>0</v>
      </c>
      <c r="J1083" s="57">
        <v>0</v>
      </c>
    </row>
    <row r="1084" spans="1:10" x14ac:dyDescent="0.3">
      <c r="A1084" s="2">
        <v>1083</v>
      </c>
      <c r="B1084" s="115">
        <v>42428</v>
      </c>
      <c r="C1084" s="73" t="s">
        <v>342</v>
      </c>
      <c r="D1084" s="71" t="s">
        <v>897</v>
      </c>
      <c r="E1084" s="81" t="s">
        <v>72</v>
      </c>
      <c r="F1084" s="12">
        <v>200</v>
      </c>
      <c r="G1084" s="12">
        <v>0</v>
      </c>
      <c r="H1084" s="12">
        <v>0</v>
      </c>
      <c r="I1084" s="12">
        <f t="shared" si="16"/>
        <v>200</v>
      </c>
      <c r="J1084" s="57">
        <v>49400.01</v>
      </c>
    </row>
    <row r="1085" spans="1:10" x14ac:dyDescent="0.3">
      <c r="A1085" s="8">
        <v>1084</v>
      </c>
      <c r="B1085" s="115">
        <v>42428</v>
      </c>
      <c r="C1085" s="73" t="s">
        <v>343</v>
      </c>
      <c r="D1085" s="71" t="s">
        <v>897</v>
      </c>
      <c r="E1085" s="74" t="s">
        <v>83</v>
      </c>
      <c r="F1085" s="12">
        <v>1551</v>
      </c>
      <c r="G1085" s="12">
        <v>0</v>
      </c>
      <c r="H1085" s="12">
        <v>255</v>
      </c>
      <c r="I1085" s="12">
        <f t="shared" si="16"/>
        <v>1296</v>
      </c>
      <c r="J1085" s="57">
        <v>2073606.4800000002</v>
      </c>
    </row>
    <row r="1086" spans="1:10" x14ac:dyDescent="0.3">
      <c r="A1086" s="2">
        <v>1085</v>
      </c>
      <c r="B1086" s="115">
        <v>42428</v>
      </c>
      <c r="C1086" s="73" t="s">
        <v>777</v>
      </c>
      <c r="D1086" s="71" t="s">
        <v>897</v>
      </c>
      <c r="E1086" s="74" t="s">
        <v>33</v>
      </c>
      <c r="F1086" s="12">
        <v>100</v>
      </c>
      <c r="G1086" s="12">
        <v>100</v>
      </c>
      <c r="H1086" s="12">
        <v>30</v>
      </c>
      <c r="I1086" s="12">
        <f t="shared" si="16"/>
        <v>170</v>
      </c>
      <c r="J1086" s="57">
        <v>523600.00000000006</v>
      </c>
    </row>
    <row r="1087" spans="1:10" x14ac:dyDescent="0.3">
      <c r="A1087" s="8">
        <v>1086</v>
      </c>
      <c r="B1087" s="115">
        <v>42428</v>
      </c>
      <c r="C1087" s="73" t="s">
        <v>778</v>
      </c>
      <c r="D1087" s="71" t="s">
        <v>897</v>
      </c>
      <c r="E1087" s="74" t="s">
        <v>9</v>
      </c>
      <c r="F1087" s="12">
        <v>0</v>
      </c>
      <c r="G1087" s="12">
        <v>3000</v>
      </c>
      <c r="H1087" s="12">
        <v>0</v>
      </c>
      <c r="I1087" s="12">
        <f t="shared" si="16"/>
        <v>3000</v>
      </c>
      <c r="J1087" s="57">
        <v>49500</v>
      </c>
    </row>
    <row r="1088" spans="1:10" x14ac:dyDescent="0.3">
      <c r="A1088" s="2">
        <v>1087</v>
      </c>
      <c r="B1088" s="115">
        <v>42428</v>
      </c>
      <c r="C1088" s="73" t="s">
        <v>344</v>
      </c>
      <c r="D1088" s="71" t="s">
        <v>897</v>
      </c>
      <c r="E1088" s="74" t="s">
        <v>13</v>
      </c>
      <c r="F1088" s="12">
        <v>0</v>
      </c>
      <c r="G1088" s="12">
        <v>0</v>
      </c>
      <c r="H1088" s="12">
        <v>0</v>
      </c>
      <c r="I1088" s="12">
        <f t="shared" si="16"/>
        <v>0</v>
      </c>
      <c r="J1088" s="57">
        <v>0</v>
      </c>
    </row>
    <row r="1089" spans="1:10" x14ac:dyDescent="0.3">
      <c r="A1089" s="8">
        <v>1088</v>
      </c>
      <c r="B1089" s="115">
        <v>42428</v>
      </c>
      <c r="C1089" s="73" t="s">
        <v>345</v>
      </c>
      <c r="D1089" s="71" t="s">
        <v>897</v>
      </c>
      <c r="E1089" s="74" t="s">
        <v>9</v>
      </c>
      <c r="F1089" s="12">
        <v>2600</v>
      </c>
      <c r="G1089" s="12">
        <v>0</v>
      </c>
      <c r="H1089" s="12">
        <v>1700</v>
      </c>
      <c r="I1089" s="12">
        <f t="shared" si="16"/>
        <v>900</v>
      </c>
      <c r="J1089" s="57">
        <v>125730.00000000001</v>
      </c>
    </row>
    <row r="1090" spans="1:10" x14ac:dyDescent="0.3">
      <c r="A1090" s="2">
        <v>1089</v>
      </c>
      <c r="B1090" s="115">
        <v>42428</v>
      </c>
      <c r="C1090" s="73" t="s">
        <v>346</v>
      </c>
      <c r="D1090" s="71" t="s">
        <v>897</v>
      </c>
      <c r="E1090" s="74" t="s">
        <v>9</v>
      </c>
      <c r="F1090" s="12">
        <v>800</v>
      </c>
      <c r="G1090" s="12">
        <v>0</v>
      </c>
      <c r="H1090" s="12">
        <v>400</v>
      </c>
      <c r="I1090" s="12">
        <f t="shared" si="16"/>
        <v>400</v>
      </c>
      <c r="J1090" s="57">
        <v>1999998</v>
      </c>
    </row>
    <row r="1091" spans="1:10" x14ac:dyDescent="0.3">
      <c r="A1091" s="8">
        <v>1090</v>
      </c>
      <c r="B1091" s="115">
        <v>42428</v>
      </c>
      <c r="C1091" s="73" t="s">
        <v>347</v>
      </c>
      <c r="D1091" s="71" t="s">
        <v>897</v>
      </c>
      <c r="E1091" s="79" t="s">
        <v>9</v>
      </c>
      <c r="F1091" s="12">
        <v>800</v>
      </c>
      <c r="G1091" s="12">
        <v>500</v>
      </c>
      <c r="H1091" s="12">
        <v>700</v>
      </c>
      <c r="I1091" s="12">
        <f t="shared" si="16"/>
        <v>600</v>
      </c>
      <c r="J1091" s="57">
        <v>929999.4</v>
      </c>
    </row>
    <row r="1092" spans="1:10" x14ac:dyDescent="0.3">
      <c r="A1092" s="2">
        <v>1091</v>
      </c>
      <c r="B1092" s="115">
        <v>42428</v>
      </c>
      <c r="C1092" s="73" t="s">
        <v>348</v>
      </c>
      <c r="D1092" s="71" t="s">
        <v>897</v>
      </c>
      <c r="E1092" s="74" t="s">
        <v>13</v>
      </c>
      <c r="F1092" s="12">
        <v>99</v>
      </c>
      <c r="G1092" s="12">
        <v>100</v>
      </c>
      <c r="H1092" s="12">
        <v>105</v>
      </c>
      <c r="I1092" s="12">
        <f t="shared" si="16"/>
        <v>94</v>
      </c>
      <c r="J1092" s="57">
        <v>93060000.000000015</v>
      </c>
    </row>
    <row r="1093" spans="1:10" x14ac:dyDescent="0.3">
      <c r="A1093" s="8">
        <v>1092</v>
      </c>
      <c r="B1093" s="115">
        <v>42428</v>
      </c>
      <c r="C1093" s="76" t="s">
        <v>349</v>
      </c>
      <c r="D1093" s="71" t="s">
        <v>897</v>
      </c>
      <c r="E1093" s="74" t="s">
        <v>13</v>
      </c>
      <c r="F1093" s="12">
        <v>330</v>
      </c>
      <c r="G1093" s="12">
        <v>50</v>
      </c>
      <c r="H1093" s="12">
        <v>172</v>
      </c>
      <c r="I1093" s="12">
        <f t="shared" si="16"/>
        <v>208</v>
      </c>
      <c r="J1093" s="57">
        <v>447199896</v>
      </c>
    </row>
    <row r="1094" spans="1:10" x14ac:dyDescent="0.3">
      <c r="A1094" s="2">
        <v>1093</v>
      </c>
      <c r="B1094" s="115">
        <v>42428</v>
      </c>
      <c r="C1094" s="76" t="s">
        <v>779</v>
      </c>
      <c r="D1094" s="71" t="s">
        <v>897</v>
      </c>
      <c r="E1094" s="74" t="s">
        <v>13</v>
      </c>
      <c r="F1094" s="12">
        <v>0</v>
      </c>
      <c r="G1094" s="12">
        <v>13</v>
      </c>
      <c r="H1094" s="12">
        <v>13</v>
      </c>
      <c r="I1094" s="12">
        <f t="shared" si="16"/>
        <v>0</v>
      </c>
      <c r="J1094" s="57">
        <v>0</v>
      </c>
    </row>
    <row r="1095" spans="1:10" x14ac:dyDescent="0.3">
      <c r="A1095" s="8">
        <v>1094</v>
      </c>
      <c r="B1095" s="115">
        <v>42428</v>
      </c>
      <c r="C1095" s="77" t="s">
        <v>350</v>
      </c>
      <c r="D1095" s="71" t="s">
        <v>897</v>
      </c>
      <c r="E1095" s="79" t="s">
        <v>9</v>
      </c>
      <c r="F1095" s="12">
        <v>1100</v>
      </c>
      <c r="G1095" s="12">
        <v>2700</v>
      </c>
      <c r="H1095" s="12">
        <v>900</v>
      </c>
      <c r="I1095" s="12">
        <f t="shared" si="16"/>
        <v>2900</v>
      </c>
      <c r="J1095" s="57">
        <v>526350.00000000012</v>
      </c>
    </row>
    <row r="1096" spans="1:10" x14ac:dyDescent="0.3">
      <c r="A1096" s="2">
        <v>1095</v>
      </c>
      <c r="B1096" s="115">
        <v>42428</v>
      </c>
      <c r="C1096" s="77" t="s">
        <v>351</v>
      </c>
      <c r="D1096" s="71" t="s">
        <v>897</v>
      </c>
      <c r="E1096" s="74" t="s">
        <v>33</v>
      </c>
      <c r="F1096" s="12">
        <v>0</v>
      </c>
      <c r="G1096" s="12">
        <v>0</v>
      </c>
      <c r="H1096" s="12">
        <v>0</v>
      </c>
      <c r="I1096" s="12">
        <f t="shared" si="16"/>
        <v>0</v>
      </c>
      <c r="J1096" s="57">
        <v>0</v>
      </c>
    </row>
    <row r="1097" spans="1:10" x14ac:dyDescent="0.3">
      <c r="A1097" s="8">
        <v>1096</v>
      </c>
      <c r="B1097" s="115">
        <v>42428</v>
      </c>
      <c r="C1097" s="73" t="s">
        <v>352</v>
      </c>
      <c r="D1097" s="71" t="s">
        <v>897</v>
      </c>
      <c r="E1097" s="74" t="s">
        <v>9</v>
      </c>
      <c r="F1097" s="12">
        <v>9200</v>
      </c>
      <c r="G1097" s="12">
        <v>0</v>
      </c>
      <c r="H1097" s="12">
        <v>5100</v>
      </c>
      <c r="I1097" s="12">
        <f t="shared" si="16"/>
        <v>4100</v>
      </c>
      <c r="J1097" s="57">
        <v>6476360.0000000009</v>
      </c>
    </row>
    <row r="1098" spans="1:10" x14ac:dyDescent="0.3">
      <c r="A1098" s="2">
        <v>1097</v>
      </c>
      <c r="B1098" s="115">
        <v>42428</v>
      </c>
      <c r="C1098" s="73" t="s">
        <v>353</v>
      </c>
      <c r="D1098" s="71" t="s">
        <v>897</v>
      </c>
      <c r="E1098" s="79" t="s">
        <v>13</v>
      </c>
      <c r="F1098" s="12">
        <v>66</v>
      </c>
      <c r="G1098" s="12">
        <v>0</v>
      </c>
      <c r="H1098" s="12">
        <v>20</v>
      </c>
      <c r="I1098" s="12">
        <f t="shared" si="16"/>
        <v>46</v>
      </c>
      <c r="J1098" s="57">
        <v>5060000.0000000009</v>
      </c>
    </row>
    <row r="1099" spans="1:10" x14ac:dyDescent="0.3">
      <c r="A1099" s="8">
        <v>1098</v>
      </c>
      <c r="B1099" s="115">
        <v>42428</v>
      </c>
      <c r="C1099" s="77" t="s">
        <v>354</v>
      </c>
      <c r="D1099" s="71" t="s">
        <v>897</v>
      </c>
      <c r="E1099" s="74" t="s">
        <v>33</v>
      </c>
      <c r="F1099" s="12">
        <v>197</v>
      </c>
      <c r="G1099" s="12">
        <v>0</v>
      </c>
      <c r="H1099" s="12">
        <v>197</v>
      </c>
      <c r="I1099" s="12">
        <f t="shared" si="16"/>
        <v>0</v>
      </c>
      <c r="J1099" s="57">
        <v>0</v>
      </c>
    </row>
    <row r="1100" spans="1:10" x14ac:dyDescent="0.3">
      <c r="A1100" s="2">
        <v>1099</v>
      </c>
      <c r="B1100" s="115">
        <v>42428</v>
      </c>
      <c r="C1100" s="77" t="s">
        <v>355</v>
      </c>
      <c r="D1100" s="71" t="s">
        <v>897</v>
      </c>
      <c r="E1100" s="74" t="s">
        <v>9</v>
      </c>
      <c r="F1100" s="12">
        <v>18800</v>
      </c>
      <c r="G1100" s="12">
        <v>20000</v>
      </c>
      <c r="H1100" s="12">
        <v>8960</v>
      </c>
      <c r="I1100" s="12">
        <f t="shared" si="16"/>
        <v>29840</v>
      </c>
      <c r="J1100" s="57">
        <v>14114320.000000002</v>
      </c>
    </row>
    <row r="1101" spans="1:10" x14ac:dyDescent="0.3">
      <c r="A1101" s="8">
        <v>1100</v>
      </c>
      <c r="B1101" s="115">
        <v>42428</v>
      </c>
      <c r="C1101" s="73" t="s">
        <v>356</v>
      </c>
      <c r="D1101" s="71" t="s">
        <v>897</v>
      </c>
      <c r="E1101" s="74" t="s">
        <v>13</v>
      </c>
      <c r="F1101" s="12">
        <v>125</v>
      </c>
      <c r="G1101" s="12">
        <v>200</v>
      </c>
      <c r="H1101" s="12">
        <v>157</v>
      </c>
      <c r="I1101" s="12">
        <f t="shared" si="16"/>
        <v>168</v>
      </c>
      <c r="J1101" s="57">
        <v>14280050.4</v>
      </c>
    </row>
    <row r="1102" spans="1:10" x14ac:dyDescent="0.3">
      <c r="A1102" s="2">
        <v>1101</v>
      </c>
      <c r="B1102" s="115">
        <v>42428</v>
      </c>
      <c r="C1102" s="73" t="s">
        <v>357</v>
      </c>
      <c r="D1102" s="71" t="s">
        <v>897</v>
      </c>
      <c r="E1102" s="74" t="s">
        <v>9</v>
      </c>
      <c r="F1102" s="12">
        <v>0</v>
      </c>
      <c r="G1102" s="12">
        <v>1000</v>
      </c>
      <c r="H1102" s="12">
        <v>500</v>
      </c>
      <c r="I1102" s="12">
        <f t="shared" si="16"/>
        <v>500</v>
      </c>
      <c r="J1102" s="57">
        <v>564998.5</v>
      </c>
    </row>
    <row r="1103" spans="1:10" x14ac:dyDescent="0.3">
      <c r="A1103" s="8">
        <v>1102</v>
      </c>
      <c r="B1103" s="115">
        <v>42428</v>
      </c>
      <c r="C1103" s="73" t="s">
        <v>358</v>
      </c>
      <c r="D1103" s="71" t="s">
        <v>897</v>
      </c>
      <c r="E1103" s="74" t="s">
        <v>33</v>
      </c>
      <c r="F1103" s="12">
        <v>1</v>
      </c>
      <c r="G1103" s="12">
        <v>0</v>
      </c>
      <c r="H1103" s="12">
        <v>0</v>
      </c>
      <c r="I1103" s="12">
        <f t="shared" si="16"/>
        <v>1</v>
      </c>
      <c r="J1103" s="57">
        <v>17600</v>
      </c>
    </row>
    <row r="1104" spans="1:10" x14ac:dyDescent="0.3">
      <c r="A1104" s="2">
        <v>1103</v>
      </c>
      <c r="B1104" s="115">
        <v>42428</v>
      </c>
      <c r="C1104" s="73" t="s">
        <v>359</v>
      </c>
      <c r="D1104" s="71" t="s">
        <v>897</v>
      </c>
      <c r="E1104" s="74" t="s">
        <v>33</v>
      </c>
      <c r="F1104" s="12">
        <v>3</v>
      </c>
      <c r="G1104" s="12">
        <v>0</v>
      </c>
      <c r="H1104" s="12">
        <v>0</v>
      </c>
      <c r="I1104" s="12">
        <f t="shared" si="16"/>
        <v>3</v>
      </c>
      <c r="J1104" s="57">
        <v>60060</v>
      </c>
    </row>
    <row r="1105" spans="1:10" x14ac:dyDescent="0.3">
      <c r="A1105" s="8">
        <v>1104</v>
      </c>
      <c r="B1105" s="115">
        <v>42428</v>
      </c>
      <c r="C1105" s="73" t="s">
        <v>780</v>
      </c>
      <c r="D1105" s="71" t="s">
        <v>897</v>
      </c>
      <c r="E1105" s="74" t="s">
        <v>33</v>
      </c>
      <c r="F1105" s="12">
        <v>0</v>
      </c>
      <c r="G1105" s="12">
        <v>250</v>
      </c>
      <c r="H1105" s="12">
        <v>190</v>
      </c>
      <c r="I1105" s="12">
        <f t="shared" si="16"/>
        <v>60</v>
      </c>
      <c r="J1105" s="57">
        <v>746999.88000000012</v>
      </c>
    </row>
    <row r="1106" spans="1:10" x14ac:dyDescent="0.3">
      <c r="A1106" s="2">
        <v>1105</v>
      </c>
      <c r="B1106" s="115">
        <v>42428</v>
      </c>
      <c r="C1106" s="73" t="s">
        <v>360</v>
      </c>
      <c r="D1106" s="71" t="s">
        <v>897</v>
      </c>
      <c r="E1106" s="74" t="s">
        <v>9</v>
      </c>
      <c r="F1106" s="12">
        <v>60</v>
      </c>
      <c r="G1106" s="12">
        <v>0</v>
      </c>
      <c r="H1106" s="12">
        <v>60</v>
      </c>
      <c r="I1106" s="12">
        <f t="shared" si="16"/>
        <v>0</v>
      </c>
      <c r="J1106" s="57">
        <v>0</v>
      </c>
    </row>
    <row r="1107" spans="1:10" x14ac:dyDescent="0.3">
      <c r="A1107" s="8">
        <v>1106</v>
      </c>
      <c r="B1107" s="115">
        <v>42428</v>
      </c>
      <c r="C1107" s="73" t="s">
        <v>361</v>
      </c>
      <c r="D1107" s="71" t="s">
        <v>897</v>
      </c>
      <c r="E1107" s="74" t="s">
        <v>9</v>
      </c>
      <c r="F1107" s="12">
        <v>20</v>
      </c>
      <c r="G1107" s="12">
        <v>0</v>
      </c>
      <c r="H1107" s="12">
        <v>0</v>
      </c>
      <c r="I1107" s="12">
        <f t="shared" si="16"/>
        <v>20</v>
      </c>
      <c r="J1107" s="57">
        <v>286000.00000000006</v>
      </c>
    </row>
    <row r="1108" spans="1:10" x14ac:dyDescent="0.3">
      <c r="A1108" s="2">
        <v>1107</v>
      </c>
      <c r="B1108" s="115">
        <v>42428</v>
      </c>
      <c r="C1108" s="77" t="s">
        <v>362</v>
      </c>
      <c r="D1108" s="71" t="s">
        <v>897</v>
      </c>
      <c r="E1108" s="74" t="s">
        <v>13</v>
      </c>
      <c r="F1108" s="12">
        <v>517</v>
      </c>
      <c r="G1108" s="12">
        <v>400</v>
      </c>
      <c r="H1108" s="12">
        <v>220</v>
      </c>
      <c r="I1108" s="12">
        <f t="shared" si="16"/>
        <v>697</v>
      </c>
      <c r="J1108" s="57">
        <v>261374930.30000001</v>
      </c>
    </row>
    <row r="1109" spans="1:10" x14ac:dyDescent="0.3">
      <c r="A1109" s="8">
        <v>1108</v>
      </c>
      <c r="B1109" s="115">
        <v>42428</v>
      </c>
      <c r="C1109" s="77" t="s">
        <v>363</v>
      </c>
      <c r="D1109" s="71" t="s">
        <v>897</v>
      </c>
      <c r="E1109" s="74" t="s">
        <v>13</v>
      </c>
      <c r="F1109" s="12">
        <v>6505</v>
      </c>
      <c r="G1109" s="12">
        <v>1625</v>
      </c>
      <c r="H1109" s="12">
        <v>1330</v>
      </c>
      <c r="I1109" s="12">
        <f t="shared" si="16"/>
        <v>6800</v>
      </c>
      <c r="J1109" s="57">
        <v>557599966.00000012</v>
      </c>
    </row>
    <row r="1110" spans="1:10" x14ac:dyDescent="0.3">
      <c r="A1110" s="2">
        <v>1109</v>
      </c>
      <c r="B1110" s="115">
        <v>42428</v>
      </c>
      <c r="C1110" s="73" t="s">
        <v>364</v>
      </c>
      <c r="D1110" s="71" t="s">
        <v>897</v>
      </c>
      <c r="E1110" s="74" t="s">
        <v>13</v>
      </c>
      <c r="F1110" s="12">
        <v>241</v>
      </c>
      <c r="G1110" s="12">
        <v>0</v>
      </c>
      <c r="H1110" s="12">
        <v>0</v>
      </c>
      <c r="I1110" s="12">
        <f t="shared" si="16"/>
        <v>241</v>
      </c>
      <c r="J1110" s="57">
        <v>250519500.00000003</v>
      </c>
    </row>
    <row r="1111" spans="1:10" x14ac:dyDescent="0.3">
      <c r="A1111" s="8">
        <v>1110</v>
      </c>
      <c r="B1111" s="115">
        <v>42428</v>
      </c>
      <c r="C1111" s="73" t="s">
        <v>365</v>
      </c>
      <c r="D1111" s="71" t="s">
        <v>897</v>
      </c>
      <c r="E1111" s="74" t="s">
        <v>13</v>
      </c>
      <c r="F1111" s="12">
        <v>0</v>
      </c>
      <c r="G1111" s="12">
        <v>0</v>
      </c>
      <c r="H1111" s="12">
        <v>0</v>
      </c>
      <c r="I1111" s="12">
        <f t="shared" si="16"/>
        <v>0</v>
      </c>
      <c r="J1111" s="57">
        <v>0</v>
      </c>
    </row>
    <row r="1112" spans="1:10" x14ac:dyDescent="0.3">
      <c r="A1112" s="2">
        <v>1111</v>
      </c>
      <c r="B1112" s="115">
        <v>42428</v>
      </c>
      <c r="C1112" s="73" t="s">
        <v>366</v>
      </c>
      <c r="D1112" s="71" t="s">
        <v>897</v>
      </c>
      <c r="E1112" s="74" t="s">
        <v>9</v>
      </c>
      <c r="F1112" s="12">
        <v>3250</v>
      </c>
      <c r="G1112" s="12">
        <v>0</v>
      </c>
      <c r="H1112" s="12">
        <v>1200</v>
      </c>
      <c r="I1112" s="12">
        <f t="shared" si="16"/>
        <v>2050</v>
      </c>
      <c r="J1112" s="57">
        <v>1082400</v>
      </c>
    </row>
    <row r="1113" spans="1:10" x14ac:dyDescent="0.3">
      <c r="A1113" s="8">
        <v>1112</v>
      </c>
      <c r="B1113" s="115">
        <v>42428</v>
      </c>
      <c r="C1113" s="73" t="s">
        <v>367</v>
      </c>
      <c r="D1113" s="71" t="s">
        <v>897</v>
      </c>
      <c r="E1113" s="74" t="s">
        <v>13</v>
      </c>
      <c r="F1113" s="12">
        <v>2057</v>
      </c>
      <c r="G1113" s="12">
        <v>1090</v>
      </c>
      <c r="H1113" s="12">
        <v>1780</v>
      </c>
      <c r="I1113" s="12">
        <f t="shared" si="16"/>
        <v>1367</v>
      </c>
      <c r="J1113" s="57">
        <v>54680546.800000004</v>
      </c>
    </row>
    <row r="1114" spans="1:10" x14ac:dyDescent="0.3">
      <c r="A1114" s="2">
        <v>1113</v>
      </c>
      <c r="B1114" s="115">
        <v>42428</v>
      </c>
      <c r="C1114" s="73" t="s">
        <v>368</v>
      </c>
      <c r="D1114" s="71" t="s">
        <v>897</v>
      </c>
      <c r="E1114" s="74" t="s">
        <v>9</v>
      </c>
      <c r="F1114" s="12">
        <v>0</v>
      </c>
      <c r="G1114" s="12">
        <v>0</v>
      </c>
      <c r="H1114" s="12">
        <v>0</v>
      </c>
      <c r="I1114" s="12">
        <f t="shared" si="16"/>
        <v>0</v>
      </c>
      <c r="J1114" s="57">
        <v>0</v>
      </c>
    </row>
    <row r="1115" spans="1:10" x14ac:dyDescent="0.3">
      <c r="A1115" s="8">
        <v>1114</v>
      </c>
      <c r="B1115" s="115">
        <v>42428</v>
      </c>
      <c r="C1115" s="73" t="s">
        <v>369</v>
      </c>
      <c r="D1115" s="71" t="s">
        <v>897</v>
      </c>
      <c r="E1115" s="74" t="s">
        <v>33</v>
      </c>
      <c r="F1115" s="12">
        <v>1</v>
      </c>
      <c r="G1115" s="12">
        <v>0</v>
      </c>
      <c r="H1115" s="12">
        <v>0</v>
      </c>
      <c r="I1115" s="12">
        <f t="shared" si="16"/>
        <v>1</v>
      </c>
      <c r="J1115" s="57">
        <v>55176.000000000007</v>
      </c>
    </row>
    <row r="1116" spans="1:10" x14ac:dyDescent="0.3">
      <c r="A1116" s="2">
        <v>1115</v>
      </c>
      <c r="B1116" s="115">
        <v>42428</v>
      </c>
      <c r="C1116" s="73" t="s">
        <v>370</v>
      </c>
      <c r="D1116" s="71" t="s">
        <v>897</v>
      </c>
      <c r="E1116" s="74" t="s">
        <v>13</v>
      </c>
      <c r="F1116" s="12">
        <v>45</v>
      </c>
      <c r="G1116" s="12">
        <v>0</v>
      </c>
      <c r="H1116" s="12">
        <v>0</v>
      </c>
      <c r="I1116" s="12">
        <f t="shared" ref="I1116:I1179" si="17">F1116+G1116-H1116</f>
        <v>45</v>
      </c>
      <c r="J1116" s="57">
        <v>10586812.500000002</v>
      </c>
    </row>
    <row r="1117" spans="1:10" x14ac:dyDescent="0.3">
      <c r="A1117" s="8">
        <v>1116</v>
      </c>
      <c r="B1117" s="115">
        <v>42428</v>
      </c>
      <c r="C1117" s="73" t="s">
        <v>371</v>
      </c>
      <c r="D1117" s="71" t="s">
        <v>897</v>
      </c>
      <c r="E1117" s="74" t="s">
        <v>13</v>
      </c>
      <c r="F1117" s="12">
        <v>250</v>
      </c>
      <c r="G1117" s="12">
        <v>10700</v>
      </c>
      <c r="H1117" s="12">
        <v>5470</v>
      </c>
      <c r="I1117" s="12">
        <f t="shared" si="17"/>
        <v>5480</v>
      </c>
      <c r="J1117" s="57">
        <v>4599364</v>
      </c>
    </row>
    <row r="1118" spans="1:10" x14ac:dyDescent="0.3">
      <c r="A1118" s="2">
        <v>1117</v>
      </c>
      <c r="B1118" s="115">
        <v>42428</v>
      </c>
      <c r="C1118" s="73" t="s">
        <v>372</v>
      </c>
      <c r="D1118" s="71" t="s">
        <v>897</v>
      </c>
      <c r="E1118" s="74" t="s">
        <v>9</v>
      </c>
      <c r="F1118" s="12">
        <v>0</v>
      </c>
      <c r="G1118" s="12">
        <v>0</v>
      </c>
      <c r="H1118" s="12">
        <v>0</v>
      </c>
      <c r="I1118" s="12">
        <f t="shared" si="17"/>
        <v>0</v>
      </c>
      <c r="J1118" s="57">
        <v>0</v>
      </c>
    </row>
    <row r="1119" spans="1:10" x14ac:dyDescent="0.3">
      <c r="A1119" s="8">
        <v>1118</v>
      </c>
      <c r="B1119" s="115">
        <v>42428</v>
      </c>
      <c r="C1119" s="73" t="s">
        <v>373</v>
      </c>
      <c r="D1119" s="71" t="s">
        <v>897</v>
      </c>
      <c r="E1119" s="74" t="s">
        <v>13</v>
      </c>
      <c r="F1119" s="12">
        <v>75</v>
      </c>
      <c r="G1119" s="12">
        <v>250</v>
      </c>
      <c r="H1119" s="12">
        <v>170</v>
      </c>
      <c r="I1119" s="12">
        <f t="shared" si="17"/>
        <v>155</v>
      </c>
      <c r="J1119" s="57">
        <v>16352484.500000002</v>
      </c>
    </row>
    <row r="1120" spans="1:10" x14ac:dyDescent="0.3">
      <c r="A1120" s="2">
        <v>1119</v>
      </c>
      <c r="B1120" s="115">
        <v>42428</v>
      </c>
      <c r="C1120" s="73" t="s">
        <v>374</v>
      </c>
      <c r="D1120" s="71" t="s">
        <v>897</v>
      </c>
      <c r="E1120" s="74" t="s">
        <v>9</v>
      </c>
      <c r="F1120" s="12">
        <v>0</v>
      </c>
      <c r="G1120" s="12">
        <v>3180</v>
      </c>
      <c r="H1120" s="12">
        <v>2340</v>
      </c>
      <c r="I1120" s="12">
        <f t="shared" si="17"/>
        <v>840</v>
      </c>
      <c r="J1120" s="57">
        <v>293998.32000000007</v>
      </c>
    </row>
    <row r="1121" spans="1:10" x14ac:dyDescent="0.3">
      <c r="A1121" s="8">
        <v>1120</v>
      </c>
      <c r="B1121" s="115">
        <v>42428</v>
      </c>
      <c r="C1121" s="73" t="s">
        <v>781</v>
      </c>
      <c r="D1121" s="71" t="s">
        <v>897</v>
      </c>
      <c r="E1121" s="74" t="s">
        <v>9</v>
      </c>
      <c r="F1121" s="12">
        <v>0</v>
      </c>
      <c r="G1121" s="12">
        <v>2100</v>
      </c>
      <c r="H1121" s="12">
        <v>2100</v>
      </c>
      <c r="I1121" s="12">
        <f t="shared" si="17"/>
        <v>0</v>
      </c>
      <c r="J1121" s="57">
        <v>0</v>
      </c>
    </row>
    <row r="1122" spans="1:10" x14ac:dyDescent="0.3">
      <c r="A1122" s="2">
        <v>1121</v>
      </c>
      <c r="B1122" s="115">
        <v>42428</v>
      </c>
      <c r="C1122" s="73" t="s">
        <v>375</v>
      </c>
      <c r="D1122" s="71" t="s">
        <v>897</v>
      </c>
      <c r="E1122" s="74" t="s">
        <v>9</v>
      </c>
      <c r="F1122" s="12">
        <v>120</v>
      </c>
      <c r="G1122" s="12">
        <v>0</v>
      </c>
      <c r="H1122" s="12">
        <v>60</v>
      </c>
      <c r="I1122" s="12">
        <f t="shared" si="17"/>
        <v>60</v>
      </c>
      <c r="J1122" s="57">
        <v>377520.00000000006</v>
      </c>
    </row>
    <row r="1123" spans="1:10" x14ac:dyDescent="0.3">
      <c r="A1123" s="8">
        <v>1122</v>
      </c>
      <c r="B1123" s="115">
        <v>42428</v>
      </c>
      <c r="C1123" s="76" t="s">
        <v>376</v>
      </c>
      <c r="D1123" s="71" t="s">
        <v>897</v>
      </c>
      <c r="E1123" s="74" t="s">
        <v>9</v>
      </c>
      <c r="F1123" s="12">
        <v>0</v>
      </c>
      <c r="G1123" s="12">
        <v>0</v>
      </c>
      <c r="H1123" s="12">
        <v>0</v>
      </c>
      <c r="I1123" s="12">
        <f t="shared" si="17"/>
        <v>0</v>
      </c>
      <c r="J1123" s="57">
        <v>0</v>
      </c>
    </row>
    <row r="1124" spans="1:10" x14ac:dyDescent="0.3">
      <c r="A1124" s="2">
        <v>1123</v>
      </c>
      <c r="B1124" s="115">
        <v>42428</v>
      </c>
      <c r="C1124" s="83" t="s">
        <v>377</v>
      </c>
      <c r="D1124" s="71" t="s">
        <v>897</v>
      </c>
      <c r="E1124" s="74" t="s">
        <v>13</v>
      </c>
      <c r="F1124" s="12">
        <v>0</v>
      </c>
      <c r="G1124" s="12">
        <v>36</v>
      </c>
      <c r="H1124" s="12">
        <v>0</v>
      </c>
      <c r="I1124" s="12">
        <f t="shared" si="17"/>
        <v>36</v>
      </c>
      <c r="J1124" s="57">
        <v>225007.2</v>
      </c>
    </row>
    <row r="1125" spans="1:10" x14ac:dyDescent="0.3">
      <c r="A1125" s="8">
        <v>1124</v>
      </c>
      <c r="B1125" s="115">
        <v>42428</v>
      </c>
      <c r="C1125" s="83" t="s">
        <v>378</v>
      </c>
      <c r="D1125" s="71" t="s">
        <v>897</v>
      </c>
      <c r="E1125" s="74" t="s">
        <v>9</v>
      </c>
      <c r="F1125" s="12">
        <v>0</v>
      </c>
      <c r="G1125" s="12">
        <v>0</v>
      </c>
      <c r="H1125" s="12">
        <v>0</v>
      </c>
      <c r="I1125" s="12">
        <f t="shared" si="17"/>
        <v>0</v>
      </c>
      <c r="J1125" s="57">
        <v>0</v>
      </c>
    </row>
    <row r="1126" spans="1:10" x14ac:dyDescent="0.3">
      <c r="A1126" s="2">
        <v>1125</v>
      </c>
      <c r="B1126" s="115">
        <v>42428</v>
      </c>
      <c r="C1126" s="73" t="s">
        <v>379</v>
      </c>
      <c r="D1126" s="71" t="s">
        <v>897</v>
      </c>
      <c r="E1126" s="74" t="s">
        <v>9</v>
      </c>
      <c r="F1126" s="12">
        <v>500</v>
      </c>
      <c r="G1126" s="12">
        <v>0</v>
      </c>
      <c r="H1126" s="12">
        <v>300</v>
      </c>
      <c r="I1126" s="12">
        <f t="shared" si="17"/>
        <v>200</v>
      </c>
      <c r="J1126" s="57">
        <v>30800</v>
      </c>
    </row>
    <row r="1127" spans="1:10" x14ac:dyDescent="0.3">
      <c r="A1127" s="8">
        <v>1126</v>
      </c>
      <c r="B1127" s="115">
        <v>42428</v>
      </c>
      <c r="C1127" s="73" t="s">
        <v>380</v>
      </c>
      <c r="D1127" s="71" t="s">
        <v>897</v>
      </c>
      <c r="E1127" s="74" t="s">
        <v>13</v>
      </c>
      <c r="F1127" s="12">
        <v>4</v>
      </c>
      <c r="G1127" s="12">
        <v>140</v>
      </c>
      <c r="H1127" s="12">
        <v>140</v>
      </c>
      <c r="I1127" s="12">
        <f t="shared" si="17"/>
        <v>4</v>
      </c>
      <c r="J1127" s="57">
        <v>287500.40000000002</v>
      </c>
    </row>
    <row r="1128" spans="1:10" x14ac:dyDescent="0.3">
      <c r="A1128" s="2">
        <v>1127</v>
      </c>
      <c r="B1128" s="115">
        <v>42428</v>
      </c>
      <c r="C1128" s="73" t="s">
        <v>381</v>
      </c>
      <c r="D1128" s="71" t="s">
        <v>897</v>
      </c>
      <c r="E1128" s="74" t="s">
        <v>13</v>
      </c>
      <c r="F1128" s="12">
        <v>98</v>
      </c>
      <c r="G1128" s="12">
        <v>100</v>
      </c>
      <c r="H1128" s="12">
        <v>122</v>
      </c>
      <c r="I1128" s="12">
        <f t="shared" si="17"/>
        <v>76</v>
      </c>
      <c r="J1128" s="57">
        <v>7599992.4000000004</v>
      </c>
    </row>
    <row r="1129" spans="1:10" x14ac:dyDescent="0.3">
      <c r="A1129" s="8">
        <v>1128</v>
      </c>
      <c r="B1129" s="115">
        <v>42428</v>
      </c>
      <c r="C1129" s="73" t="s">
        <v>382</v>
      </c>
      <c r="D1129" s="71" t="s">
        <v>897</v>
      </c>
      <c r="E1129" s="74" t="s">
        <v>9</v>
      </c>
      <c r="F1129" s="12">
        <v>100</v>
      </c>
      <c r="G1129" s="12">
        <v>0</v>
      </c>
      <c r="H1129" s="12">
        <v>0</v>
      </c>
      <c r="I1129" s="12">
        <f t="shared" si="17"/>
        <v>100</v>
      </c>
      <c r="J1129" s="57">
        <v>629999.70000000007</v>
      </c>
    </row>
    <row r="1130" spans="1:10" x14ac:dyDescent="0.3">
      <c r="A1130" s="2">
        <v>1129</v>
      </c>
      <c r="B1130" s="115">
        <v>42428</v>
      </c>
      <c r="C1130" s="78" t="s">
        <v>383</v>
      </c>
      <c r="D1130" s="71" t="s">
        <v>897</v>
      </c>
      <c r="E1130" s="74" t="s">
        <v>13</v>
      </c>
      <c r="F1130" s="12">
        <v>100</v>
      </c>
      <c r="G1130" s="12">
        <v>60</v>
      </c>
      <c r="H1130" s="12">
        <v>72</v>
      </c>
      <c r="I1130" s="12">
        <f t="shared" si="17"/>
        <v>88</v>
      </c>
      <c r="J1130" s="57">
        <v>139251419.296</v>
      </c>
    </row>
    <row r="1131" spans="1:10" x14ac:dyDescent="0.3">
      <c r="A1131" s="8">
        <v>1130</v>
      </c>
      <c r="B1131" s="115">
        <v>42428</v>
      </c>
      <c r="C1131" s="94" t="s">
        <v>384</v>
      </c>
      <c r="D1131" s="71" t="s">
        <v>897</v>
      </c>
      <c r="E1131" s="74" t="s">
        <v>13</v>
      </c>
      <c r="F1131" s="12">
        <v>0</v>
      </c>
      <c r="G1131" s="12">
        <v>214</v>
      </c>
      <c r="H1131" s="12">
        <v>58</v>
      </c>
      <c r="I1131" s="12">
        <f t="shared" si="17"/>
        <v>156</v>
      </c>
      <c r="J1131" s="57">
        <v>1234274027.8440001</v>
      </c>
    </row>
    <row r="1132" spans="1:10" x14ac:dyDescent="0.3">
      <c r="A1132" s="2">
        <v>1131</v>
      </c>
      <c r="B1132" s="115">
        <v>42428</v>
      </c>
      <c r="C1132" s="84" t="s">
        <v>385</v>
      </c>
      <c r="D1132" s="71" t="s">
        <v>897</v>
      </c>
      <c r="E1132" s="74" t="s">
        <v>13</v>
      </c>
      <c r="F1132" s="12">
        <v>1150</v>
      </c>
      <c r="G1132" s="12">
        <v>0</v>
      </c>
      <c r="H1132" s="12">
        <v>522</v>
      </c>
      <c r="I1132" s="12">
        <f t="shared" si="17"/>
        <v>628</v>
      </c>
      <c r="J1132" s="57">
        <v>3937560.0000000005</v>
      </c>
    </row>
    <row r="1133" spans="1:10" x14ac:dyDescent="0.3">
      <c r="A1133" s="8">
        <v>1132</v>
      </c>
      <c r="B1133" s="115">
        <v>42428</v>
      </c>
      <c r="C1133" s="84" t="s">
        <v>386</v>
      </c>
      <c r="D1133" s="71" t="s">
        <v>897</v>
      </c>
      <c r="E1133" s="74" t="s">
        <v>13</v>
      </c>
      <c r="F1133" s="12">
        <v>296</v>
      </c>
      <c r="G1133" s="12">
        <v>0</v>
      </c>
      <c r="H1133" s="12">
        <v>0</v>
      </c>
      <c r="I1133" s="12">
        <f t="shared" si="17"/>
        <v>296</v>
      </c>
      <c r="J1133" s="57">
        <v>1790800.0000000002</v>
      </c>
    </row>
    <row r="1134" spans="1:10" x14ac:dyDescent="0.3">
      <c r="A1134" s="2">
        <v>1133</v>
      </c>
      <c r="B1134" s="115">
        <v>42428</v>
      </c>
      <c r="C1134" s="84" t="s">
        <v>387</v>
      </c>
      <c r="D1134" s="71" t="s">
        <v>897</v>
      </c>
      <c r="E1134" s="74" t="s">
        <v>33</v>
      </c>
      <c r="F1134" s="12">
        <v>2</v>
      </c>
      <c r="G1134" s="12">
        <v>0</v>
      </c>
      <c r="H1134" s="12">
        <v>0</v>
      </c>
      <c r="I1134" s="12">
        <f t="shared" si="17"/>
        <v>2</v>
      </c>
      <c r="J1134" s="57">
        <v>123118.6</v>
      </c>
    </row>
    <row r="1135" spans="1:10" x14ac:dyDescent="0.3">
      <c r="A1135" s="8">
        <v>1134</v>
      </c>
      <c r="B1135" s="115">
        <v>42428</v>
      </c>
      <c r="C1135" s="73" t="s">
        <v>388</v>
      </c>
      <c r="D1135" s="71" t="s">
        <v>897</v>
      </c>
      <c r="E1135" s="74" t="s">
        <v>13</v>
      </c>
      <c r="F1135" s="12">
        <v>300</v>
      </c>
      <c r="G1135" s="12">
        <v>400</v>
      </c>
      <c r="H1135" s="12">
        <v>545</v>
      </c>
      <c r="I1135" s="12">
        <f t="shared" si="17"/>
        <v>155</v>
      </c>
      <c r="J1135" s="57">
        <v>9610062</v>
      </c>
    </row>
    <row r="1136" spans="1:10" x14ac:dyDescent="0.3">
      <c r="A1136" s="2">
        <v>1135</v>
      </c>
      <c r="B1136" s="115">
        <v>42428</v>
      </c>
      <c r="C1136" s="78" t="s">
        <v>389</v>
      </c>
      <c r="D1136" s="71" t="s">
        <v>897</v>
      </c>
      <c r="E1136" s="79" t="s">
        <v>13</v>
      </c>
      <c r="F1136" s="12">
        <v>40</v>
      </c>
      <c r="G1136" s="24">
        <v>0</v>
      </c>
      <c r="H1136" s="24">
        <v>0</v>
      </c>
      <c r="I1136" s="12">
        <f t="shared" si="17"/>
        <v>40</v>
      </c>
      <c r="J1136" s="57">
        <v>1166660.0000000002</v>
      </c>
    </row>
    <row r="1137" spans="1:10" x14ac:dyDescent="0.3">
      <c r="A1137" s="8">
        <v>1136</v>
      </c>
      <c r="B1137" s="115">
        <v>42428</v>
      </c>
      <c r="C1137" s="73" t="s">
        <v>390</v>
      </c>
      <c r="D1137" s="71" t="s">
        <v>897</v>
      </c>
      <c r="E1137" s="74" t="s">
        <v>9</v>
      </c>
      <c r="F1137" s="12">
        <v>8850</v>
      </c>
      <c r="G1137" s="12">
        <v>0</v>
      </c>
      <c r="H1137" s="12">
        <v>400</v>
      </c>
      <c r="I1137" s="12">
        <f t="shared" si="17"/>
        <v>8450</v>
      </c>
      <c r="J1137" s="57">
        <v>4182750.0000000005</v>
      </c>
    </row>
    <row r="1138" spans="1:10" x14ac:dyDescent="0.3">
      <c r="A1138" s="2">
        <v>1137</v>
      </c>
      <c r="B1138" s="115">
        <v>42428</v>
      </c>
      <c r="C1138" s="73" t="s">
        <v>391</v>
      </c>
      <c r="D1138" s="71" t="s">
        <v>897</v>
      </c>
      <c r="E1138" s="74" t="s">
        <v>9</v>
      </c>
      <c r="F1138" s="12">
        <v>7550</v>
      </c>
      <c r="G1138" s="12">
        <v>0</v>
      </c>
      <c r="H1138" s="12">
        <v>550</v>
      </c>
      <c r="I1138" s="12">
        <f t="shared" si="17"/>
        <v>7000</v>
      </c>
      <c r="J1138" s="57">
        <v>2310000</v>
      </c>
    </row>
    <row r="1139" spans="1:10" x14ac:dyDescent="0.3">
      <c r="A1139" s="8">
        <v>1138</v>
      </c>
      <c r="B1139" s="115">
        <v>42428</v>
      </c>
      <c r="C1139" s="73" t="s">
        <v>392</v>
      </c>
      <c r="D1139" s="71" t="s">
        <v>897</v>
      </c>
      <c r="E1139" s="74" t="s">
        <v>13</v>
      </c>
      <c r="F1139" s="12">
        <v>1165</v>
      </c>
      <c r="G1139" s="12">
        <v>3620</v>
      </c>
      <c r="H1139" s="12">
        <v>2467</v>
      </c>
      <c r="I1139" s="12">
        <f t="shared" si="17"/>
        <v>2318</v>
      </c>
      <c r="J1139" s="57">
        <v>125172231.80000001</v>
      </c>
    </row>
    <row r="1140" spans="1:10" x14ac:dyDescent="0.3">
      <c r="A1140" s="2">
        <v>1139</v>
      </c>
      <c r="B1140" s="115">
        <v>42428</v>
      </c>
      <c r="C1140" s="73" t="s">
        <v>393</v>
      </c>
      <c r="D1140" s="71" t="s">
        <v>897</v>
      </c>
      <c r="E1140" s="74" t="s">
        <v>13</v>
      </c>
      <c r="F1140" s="12">
        <v>0</v>
      </c>
      <c r="G1140" s="12">
        <v>413</v>
      </c>
      <c r="H1140" s="12">
        <v>190</v>
      </c>
      <c r="I1140" s="12">
        <f t="shared" si="17"/>
        <v>223</v>
      </c>
      <c r="J1140" s="57">
        <v>10026080.669000002</v>
      </c>
    </row>
    <row r="1141" spans="1:10" x14ac:dyDescent="0.3">
      <c r="A1141" s="8">
        <v>1140</v>
      </c>
      <c r="B1141" s="115">
        <v>42428</v>
      </c>
      <c r="C1141" s="73" t="s">
        <v>394</v>
      </c>
      <c r="D1141" s="71" t="s">
        <v>897</v>
      </c>
      <c r="E1141" s="74" t="s">
        <v>9</v>
      </c>
      <c r="F1141" s="12">
        <v>4800</v>
      </c>
      <c r="G1141" s="12">
        <v>3750</v>
      </c>
      <c r="H1141" s="12">
        <v>4800</v>
      </c>
      <c r="I1141" s="12">
        <f t="shared" si="17"/>
        <v>3750</v>
      </c>
      <c r="J1141" s="57">
        <v>26070000.000000004</v>
      </c>
    </row>
    <row r="1142" spans="1:10" x14ac:dyDescent="0.3">
      <c r="A1142" s="2">
        <v>1141</v>
      </c>
      <c r="B1142" s="115">
        <v>42428</v>
      </c>
      <c r="C1142" s="73" t="s">
        <v>395</v>
      </c>
      <c r="D1142" s="71" t="s">
        <v>897</v>
      </c>
      <c r="E1142" s="74" t="s">
        <v>9</v>
      </c>
      <c r="F1142" s="12">
        <v>8700</v>
      </c>
      <c r="G1142" s="12">
        <v>0</v>
      </c>
      <c r="H1142" s="12">
        <v>8700</v>
      </c>
      <c r="I1142" s="12">
        <f t="shared" si="17"/>
        <v>0</v>
      </c>
      <c r="J1142" s="57">
        <v>0</v>
      </c>
    </row>
    <row r="1143" spans="1:10" x14ac:dyDescent="0.3">
      <c r="A1143" s="8">
        <v>1142</v>
      </c>
      <c r="B1143" s="115">
        <v>42428</v>
      </c>
      <c r="C1143" s="73" t="s">
        <v>396</v>
      </c>
      <c r="D1143" s="71" t="s">
        <v>897</v>
      </c>
      <c r="E1143" s="74" t="s">
        <v>9</v>
      </c>
      <c r="F1143" s="12">
        <v>0</v>
      </c>
      <c r="G1143" s="12">
        <v>0</v>
      </c>
      <c r="H1143" s="12">
        <v>0</v>
      </c>
      <c r="I1143" s="12">
        <f t="shared" si="17"/>
        <v>0</v>
      </c>
      <c r="J1143" s="57">
        <v>0</v>
      </c>
    </row>
    <row r="1144" spans="1:10" x14ac:dyDescent="0.3">
      <c r="A1144" s="2">
        <v>1143</v>
      </c>
      <c r="B1144" s="115">
        <v>42428</v>
      </c>
      <c r="C1144" s="78" t="s">
        <v>397</v>
      </c>
      <c r="D1144" s="71" t="s">
        <v>897</v>
      </c>
      <c r="E1144" s="79" t="s">
        <v>13</v>
      </c>
      <c r="F1144" s="12">
        <v>248</v>
      </c>
      <c r="G1144" s="24">
        <v>0</v>
      </c>
      <c r="H1144" s="24">
        <v>248</v>
      </c>
      <c r="I1144" s="12">
        <f t="shared" si="17"/>
        <v>0</v>
      </c>
      <c r="J1144" s="57">
        <v>0</v>
      </c>
    </row>
    <row r="1145" spans="1:10" x14ac:dyDescent="0.3">
      <c r="A1145" s="8">
        <v>1144</v>
      </c>
      <c r="B1145" s="115">
        <v>42428</v>
      </c>
      <c r="C1145" s="73" t="s">
        <v>398</v>
      </c>
      <c r="D1145" s="71" t="s">
        <v>897</v>
      </c>
      <c r="E1145" s="79" t="s">
        <v>9</v>
      </c>
      <c r="F1145" s="12">
        <v>1900</v>
      </c>
      <c r="G1145" s="12">
        <v>0</v>
      </c>
      <c r="H1145" s="12">
        <v>1900</v>
      </c>
      <c r="I1145" s="12">
        <f t="shared" si="17"/>
        <v>0</v>
      </c>
      <c r="J1145" s="57">
        <v>0</v>
      </c>
    </row>
    <row r="1146" spans="1:10" x14ac:dyDescent="0.3">
      <c r="A1146" s="2">
        <v>1145</v>
      </c>
      <c r="B1146" s="115">
        <v>42428</v>
      </c>
      <c r="C1146" s="73" t="s">
        <v>399</v>
      </c>
      <c r="D1146" s="71" t="s">
        <v>897</v>
      </c>
      <c r="E1146" s="79" t="s">
        <v>13</v>
      </c>
      <c r="F1146" s="12">
        <v>636</v>
      </c>
      <c r="G1146" s="12">
        <v>864</v>
      </c>
      <c r="H1146" s="12">
        <v>0</v>
      </c>
      <c r="I1146" s="12">
        <f t="shared" si="17"/>
        <v>1500</v>
      </c>
      <c r="J1146" s="57">
        <v>57750000</v>
      </c>
    </row>
    <row r="1147" spans="1:10" x14ac:dyDescent="0.3">
      <c r="A1147" s="8">
        <v>1146</v>
      </c>
      <c r="B1147" s="115">
        <v>42428</v>
      </c>
      <c r="C1147" s="73" t="s">
        <v>400</v>
      </c>
      <c r="D1147" s="71" t="s">
        <v>897</v>
      </c>
      <c r="E1147" s="81" t="s">
        <v>13</v>
      </c>
      <c r="F1147" s="12">
        <v>2865</v>
      </c>
      <c r="G1147" s="12">
        <v>2300</v>
      </c>
      <c r="H1147" s="12">
        <v>535</v>
      </c>
      <c r="I1147" s="12">
        <f t="shared" si="17"/>
        <v>4630</v>
      </c>
      <c r="J1147" s="57">
        <v>90283611</v>
      </c>
    </row>
    <row r="1148" spans="1:10" x14ac:dyDescent="0.3">
      <c r="A1148" s="2">
        <v>1147</v>
      </c>
      <c r="B1148" s="115">
        <v>42428</v>
      </c>
      <c r="C1148" s="73" t="s">
        <v>401</v>
      </c>
      <c r="D1148" s="71" t="s">
        <v>897</v>
      </c>
      <c r="E1148" s="81" t="s">
        <v>9</v>
      </c>
      <c r="F1148" s="12">
        <v>0</v>
      </c>
      <c r="G1148" s="12">
        <v>30000</v>
      </c>
      <c r="H1148" s="12">
        <v>5600</v>
      </c>
      <c r="I1148" s="12">
        <f t="shared" si="17"/>
        <v>24400</v>
      </c>
      <c r="J1148" s="57">
        <v>4992240.0000000009</v>
      </c>
    </row>
    <row r="1149" spans="1:10" x14ac:dyDescent="0.3">
      <c r="A1149" s="8">
        <v>1148</v>
      </c>
      <c r="B1149" s="115">
        <v>42428</v>
      </c>
      <c r="C1149" s="73" t="s">
        <v>402</v>
      </c>
      <c r="D1149" s="71" t="s">
        <v>897</v>
      </c>
      <c r="E1149" s="81" t="s">
        <v>13</v>
      </c>
      <c r="F1149" s="12">
        <v>1134</v>
      </c>
      <c r="G1149" s="12">
        <v>0</v>
      </c>
      <c r="H1149" s="12">
        <v>142</v>
      </c>
      <c r="I1149" s="12">
        <f t="shared" si="17"/>
        <v>992</v>
      </c>
      <c r="J1149" s="57">
        <v>82363776</v>
      </c>
    </row>
    <row r="1150" spans="1:10" x14ac:dyDescent="0.3">
      <c r="A1150" s="2">
        <v>1149</v>
      </c>
      <c r="B1150" s="115">
        <v>42428</v>
      </c>
      <c r="C1150" s="78" t="s">
        <v>403</v>
      </c>
      <c r="D1150" s="71" t="s">
        <v>897</v>
      </c>
      <c r="E1150" s="79" t="s">
        <v>9</v>
      </c>
      <c r="F1150" s="12">
        <v>5500</v>
      </c>
      <c r="G1150" s="24">
        <v>0</v>
      </c>
      <c r="H1150" s="24">
        <v>5500</v>
      </c>
      <c r="I1150" s="12">
        <f t="shared" si="17"/>
        <v>0</v>
      </c>
      <c r="J1150" s="57">
        <v>0</v>
      </c>
    </row>
    <row r="1151" spans="1:10" x14ac:dyDescent="0.3">
      <c r="A1151" s="8">
        <v>1150</v>
      </c>
      <c r="B1151" s="115">
        <v>42428</v>
      </c>
      <c r="C1151" s="73" t="s">
        <v>404</v>
      </c>
      <c r="D1151" s="71" t="s">
        <v>897</v>
      </c>
      <c r="E1151" s="74" t="s">
        <v>9</v>
      </c>
      <c r="F1151" s="12">
        <v>0</v>
      </c>
      <c r="G1151" s="12">
        <v>11600</v>
      </c>
      <c r="H1151" s="12">
        <v>11400</v>
      </c>
      <c r="I1151" s="12">
        <f t="shared" si="17"/>
        <v>200</v>
      </c>
      <c r="J1151" s="57">
        <v>60000.600000000006</v>
      </c>
    </row>
    <row r="1152" spans="1:10" x14ac:dyDescent="0.3">
      <c r="A1152" s="2">
        <v>1151</v>
      </c>
      <c r="B1152" s="115">
        <v>42428</v>
      </c>
      <c r="C1152" s="73" t="s">
        <v>405</v>
      </c>
      <c r="D1152" s="71" t="s">
        <v>897</v>
      </c>
      <c r="E1152" s="79" t="s">
        <v>13</v>
      </c>
      <c r="F1152" s="12">
        <v>380</v>
      </c>
      <c r="G1152" s="12">
        <v>200</v>
      </c>
      <c r="H1152" s="12">
        <v>290</v>
      </c>
      <c r="I1152" s="12">
        <f t="shared" si="17"/>
        <v>290</v>
      </c>
      <c r="J1152" s="57">
        <v>797500</v>
      </c>
    </row>
    <row r="1153" spans="1:10" x14ac:dyDescent="0.3">
      <c r="A1153" s="8">
        <v>1152</v>
      </c>
      <c r="B1153" s="115">
        <v>42428</v>
      </c>
      <c r="C1153" s="73" t="s">
        <v>406</v>
      </c>
      <c r="D1153" s="71" t="s">
        <v>897</v>
      </c>
      <c r="E1153" s="74" t="s">
        <v>13</v>
      </c>
      <c r="F1153" s="12">
        <v>8113</v>
      </c>
      <c r="G1153" s="12">
        <v>4800</v>
      </c>
      <c r="H1153" s="12">
        <v>4270</v>
      </c>
      <c r="I1153" s="12">
        <f t="shared" si="17"/>
        <v>8643</v>
      </c>
      <c r="J1153" s="57">
        <v>85993528.5</v>
      </c>
    </row>
    <row r="1154" spans="1:10" x14ac:dyDescent="0.3">
      <c r="A1154" s="2">
        <v>1153</v>
      </c>
      <c r="B1154" s="115">
        <v>42428</v>
      </c>
      <c r="C1154" s="73" t="s">
        <v>407</v>
      </c>
      <c r="D1154" s="71" t="s">
        <v>897</v>
      </c>
      <c r="E1154" s="74" t="s">
        <v>9</v>
      </c>
      <c r="F1154" s="12">
        <v>10300</v>
      </c>
      <c r="G1154" s="12">
        <v>0</v>
      </c>
      <c r="H1154" s="12">
        <v>4200</v>
      </c>
      <c r="I1154" s="12">
        <f t="shared" si="17"/>
        <v>6100</v>
      </c>
      <c r="J1154" s="57">
        <v>975969.5</v>
      </c>
    </row>
    <row r="1155" spans="1:10" x14ac:dyDescent="0.3">
      <c r="A1155" s="8">
        <v>1154</v>
      </c>
      <c r="B1155" s="115">
        <v>42428</v>
      </c>
      <c r="C1155" s="73" t="s">
        <v>408</v>
      </c>
      <c r="D1155" s="71" t="s">
        <v>897</v>
      </c>
      <c r="E1155" s="74" t="s">
        <v>13</v>
      </c>
      <c r="F1155" s="12">
        <v>143</v>
      </c>
      <c r="G1155" s="12">
        <v>240</v>
      </c>
      <c r="H1155" s="12">
        <v>78</v>
      </c>
      <c r="I1155" s="12">
        <f t="shared" si="17"/>
        <v>305</v>
      </c>
      <c r="J1155" s="57">
        <v>1890878</v>
      </c>
    </row>
    <row r="1156" spans="1:10" x14ac:dyDescent="0.3">
      <c r="A1156" s="2">
        <v>1155</v>
      </c>
      <c r="B1156" s="115">
        <v>42428</v>
      </c>
      <c r="C1156" s="73" t="s">
        <v>409</v>
      </c>
      <c r="D1156" s="71" t="s">
        <v>897</v>
      </c>
      <c r="E1156" s="74" t="s">
        <v>13</v>
      </c>
      <c r="F1156" s="12">
        <v>5</v>
      </c>
      <c r="G1156" s="12">
        <v>0</v>
      </c>
      <c r="H1156" s="12">
        <v>0</v>
      </c>
      <c r="I1156" s="12">
        <f t="shared" si="17"/>
        <v>5</v>
      </c>
      <c r="J1156" s="57">
        <v>917150.79500000004</v>
      </c>
    </row>
    <row r="1157" spans="1:10" x14ac:dyDescent="0.3">
      <c r="A1157" s="8">
        <v>1156</v>
      </c>
      <c r="B1157" s="115">
        <v>42428</v>
      </c>
      <c r="C1157" s="73" t="s">
        <v>410</v>
      </c>
      <c r="D1157" s="71" t="s">
        <v>897</v>
      </c>
      <c r="E1157" s="74" t="s">
        <v>13</v>
      </c>
      <c r="F1157" s="12">
        <v>5</v>
      </c>
      <c r="G1157" s="12">
        <v>0</v>
      </c>
      <c r="H1157" s="12">
        <v>0</v>
      </c>
      <c r="I1157" s="12">
        <f t="shared" si="17"/>
        <v>5</v>
      </c>
      <c r="J1157" s="57">
        <v>596728.71500000008</v>
      </c>
    </row>
    <row r="1158" spans="1:10" x14ac:dyDescent="0.3">
      <c r="A1158" s="2">
        <v>1157</v>
      </c>
      <c r="B1158" s="115">
        <v>42428</v>
      </c>
      <c r="C1158" s="73" t="s">
        <v>411</v>
      </c>
      <c r="D1158" s="71" t="s">
        <v>897</v>
      </c>
      <c r="E1158" s="74" t="s">
        <v>9</v>
      </c>
      <c r="F1158" s="12">
        <v>1800</v>
      </c>
      <c r="G1158" s="12">
        <v>1600</v>
      </c>
      <c r="H1158" s="12">
        <v>1060</v>
      </c>
      <c r="I1158" s="12">
        <f t="shared" si="17"/>
        <v>2340</v>
      </c>
      <c r="J1158" s="57">
        <v>9124830.0000000019</v>
      </c>
    </row>
    <row r="1159" spans="1:10" x14ac:dyDescent="0.3">
      <c r="A1159" s="8">
        <v>1158</v>
      </c>
      <c r="B1159" s="115">
        <v>42428</v>
      </c>
      <c r="C1159" s="73" t="s">
        <v>412</v>
      </c>
      <c r="D1159" s="71" t="s">
        <v>897</v>
      </c>
      <c r="E1159" s="74" t="s">
        <v>9</v>
      </c>
      <c r="F1159" s="12">
        <v>960</v>
      </c>
      <c r="G1159" s="12">
        <v>2000</v>
      </c>
      <c r="H1159" s="12">
        <v>2960</v>
      </c>
      <c r="I1159" s="12">
        <f t="shared" si="17"/>
        <v>0</v>
      </c>
      <c r="J1159" s="57">
        <v>0</v>
      </c>
    </row>
    <row r="1160" spans="1:10" x14ac:dyDescent="0.3">
      <c r="A1160" s="2">
        <v>1159</v>
      </c>
      <c r="B1160" s="115">
        <v>42428</v>
      </c>
      <c r="C1160" s="73" t="s">
        <v>413</v>
      </c>
      <c r="D1160" s="71" t="s">
        <v>897</v>
      </c>
      <c r="E1160" s="74" t="s">
        <v>9</v>
      </c>
      <c r="F1160" s="12">
        <v>80</v>
      </c>
      <c r="G1160" s="12">
        <v>0</v>
      </c>
      <c r="H1160" s="12">
        <v>0</v>
      </c>
      <c r="I1160" s="12">
        <f t="shared" si="17"/>
        <v>80</v>
      </c>
      <c r="J1160" s="57">
        <v>999944.00000000012</v>
      </c>
    </row>
    <row r="1161" spans="1:10" x14ac:dyDescent="0.3">
      <c r="A1161" s="8">
        <v>1160</v>
      </c>
      <c r="B1161" s="115">
        <v>42428</v>
      </c>
      <c r="C1161" s="83" t="s">
        <v>414</v>
      </c>
      <c r="D1161" s="71" t="s">
        <v>897</v>
      </c>
      <c r="E1161" s="74" t="s">
        <v>9</v>
      </c>
      <c r="F1161" s="12">
        <v>90</v>
      </c>
      <c r="G1161" s="12">
        <v>0</v>
      </c>
      <c r="H1161" s="12">
        <v>0</v>
      </c>
      <c r="I1161" s="12">
        <f t="shared" si="17"/>
        <v>90</v>
      </c>
      <c r="J1161" s="57">
        <v>203544.00000000003</v>
      </c>
    </row>
    <row r="1162" spans="1:10" x14ac:dyDescent="0.3">
      <c r="A1162" s="2">
        <v>1161</v>
      </c>
      <c r="B1162" s="115">
        <v>42428</v>
      </c>
      <c r="C1162" s="77" t="s">
        <v>415</v>
      </c>
      <c r="D1162" s="71" t="s">
        <v>897</v>
      </c>
      <c r="E1162" s="74" t="s">
        <v>9</v>
      </c>
      <c r="F1162" s="12">
        <v>15500</v>
      </c>
      <c r="G1162" s="12">
        <v>5000</v>
      </c>
      <c r="H1162" s="12">
        <v>12100</v>
      </c>
      <c r="I1162" s="12">
        <f t="shared" si="17"/>
        <v>8400</v>
      </c>
      <c r="J1162" s="57">
        <v>1247400</v>
      </c>
    </row>
    <row r="1163" spans="1:10" x14ac:dyDescent="0.3">
      <c r="A1163" s="8">
        <v>1162</v>
      </c>
      <c r="B1163" s="115">
        <v>42428</v>
      </c>
      <c r="C1163" s="77" t="s">
        <v>416</v>
      </c>
      <c r="D1163" s="71" t="s">
        <v>897</v>
      </c>
      <c r="E1163" s="74" t="s">
        <v>83</v>
      </c>
      <c r="F1163" s="12">
        <v>20</v>
      </c>
      <c r="G1163" s="12">
        <v>100</v>
      </c>
      <c r="H1163" s="12">
        <v>35</v>
      </c>
      <c r="I1163" s="12">
        <f t="shared" si="17"/>
        <v>85</v>
      </c>
      <c r="J1163" s="57">
        <v>1514700</v>
      </c>
    </row>
    <row r="1164" spans="1:10" x14ac:dyDescent="0.3">
      <c r="A1164" s="2">
        <v>1163</v>
      </c>
      <c r="B1164" s="115">
        <v>42428</v>
      </c>
      <c r="C1164" s="77" t="s">
        <v>417</v>
      </c>
      <c r="D1164" s="71" t="s">
        <v>897</v>
      </c>
      <c r="E1164" s="74" t="s">
        <v>83</v>
      </c>
      <c r="F1164" s="12">
        <v>0</v>
      </c>
      <c r="G1164" s="12">
        <v>0</v>
      </c>
      <c r="H1164" s="12">
        <v>0</v>
      </c>
      <c r="I1164" s="12">
        <f t="shared" si="17"/>
        <v>0</v>
      </c>
      <c r="J1164" s="57">
        <v>0</v>
      </c>
    </row>
    <row r="1165" spans="1:10" x14ac:dyDescent="0.3">
      <c r="A1165" s="8">
        <v>1164</v>
      </c>
      <c r="B1165" s="115">
        <v>42428</v>
      </c>
      <c r="C1165" s="73" t="s">
        <v>418</v>
      </c>
      <c r="D1165" s="71" t="s">
        <v>897</v>
      </c>
      <c r="E1165" s="74" t="s">
        <v>9</v>
      </c>
      <c r="F1165" s="12">
        <v>30</v>
      </c>
      <c r="G1165" s="12">
        <v>0</v>
      </c>
      <c r="H1165" s="12">
        <v>0</v>
      </c>
      <c r="I1165" s="12">
        <f t="shared" si="17"/>
        <v>30</v>
      </c>
      <c r="J1165" s="57">
        <v>1294260</v>
      </c>
    </row>
    <row r="1166" spans="1:10" x14ac:dyDescent="0.3">
      <c r="A1166" s="2">
        <v>1165</v>
      </c>
      <c r="B1166" s="115">
        <v>42428</v>
      </c>
      <c r="C1166" s="73" t="s">
        <v>419</v>
      </c>
      <c r="D1166" s="71" t="s">
        <v>897</v>
      </c>
      <c r="E1166" s="74" t="s">
        <v>13</v>
      </c>
      <c r="F1166" s="12">
        <v>0</v>
      </c>
      <c r="G1166" s="12">
        <v>180</v>
      </c>
      <c r="H1166" s="12">
        <v>60</v>
      </c>
      <c r="I1166" s="12">
        <f t="shared" si="17"/>
        <v>120</v>
      </c>
      <c r="J1166" s="57">
        <v>31200048.000000004</v>
      </c>
    </row>
    <row r="1167" spans="1:10" x14ac:dyDescent="0.3">
      <c r="A1167" s="8">
        <v>1166</v>
      </c>
      <c r="B1167" s="115">
        <v>42428</v>
      </c>
      <c r="C1167" s="73" t="s">
        <v>420</v>
      </c>
      <c r="D1167" s="71" t="s">
        <v>897</v>
      </c>
      <c r="E1167" s="74" t="s">
        <v>9</v>
      </c>
      <c r="F1167" s="12">
        <v>200</v>
      </c>
      <c r="G1167" s="12">
        <v>0</v>
      </c>
      <c r="H1167" s="12">
        <v>0</v>
      </c>
      <c r="I1167" s="12">
        <f t="shared" si="17"/>
        <v>200</v>
      </c>
      <c r="J1167" s="57">
        <v>2536164.4000000004</v>
      </c>
    </row>
    <row r="1168" spans="1:10" x14ac:dyDescent="0.3">
      <c r="A1168" s="2">
        <v>1167</v>
      </c>
      <c r="B1168" s="115">
        <v>42428</v>
      </c>
      <c r="C1168" s="73" t="s">
        <v>421</v>
      </c>
      <c r="D1168" s="71" t="s">
        <v>897</v>
      </c>
      <c r="E1168" s="74" t="s">
        <v>9</v>
      </c>
      <c r="F1168" s="12">
        <v>0</v>
      </c>
      <c r="G1168" s="12">
        <v>0</v>
      </c>
      <c r="H1168" s="12">
        <v>0</v>
      </c>
      <c r="I1168" s="12">
        <f t="shared" si="17"/>
        <v>0</v>
      </c>
      <c r="J1168" s="57">
        <v>0</v>
      </c>
    </row>
    <row r="1169" spans="1:10" x14ac:dyDescent="0.3">
      <c r="A1169" s="8">
        <v>1168</v>
      </c>
      <c r="B1169" s="115">
        <v>42428</v>
      </c>
      <c r="C1169" s="84" t="s">
        <v>422</v>
      </c>
      <c r="D1169" s="71" t="s">
        <v>897</v>
      </c>
      <c r="E1169" s="74" t="s">
        <v>9</v>
      </c>
      <c r="F1169" s="12">
        <v>4200</v>
      </c>
      <c r="G1169" s="12">
        <v>0</v>
      </c>
      <c r="H1169" s="12">
        <v>950</v>
      </c>
      <c r="I1169" s="12">
        <f t="shared" si="17"/>
        <v>3250</v>
      </c>
      <c r="J1169" s="57">
        <v>339625.00000000006</v>
      </c>
    </row>
    <row r="1170" spans="1:10" x14ac:dyDescent="0.3">
      <c r="A1170" s="2">
        <v>1169</v>
      </c>
      <c r="B1170" s="115">
        <v>42428</v>
      </c>
      <c r="C1170" s="73" t="s">
        <v>423</v>
      </c>
      <c r="D1170" s="71" t="s">
        <v>897</v>
      </c>
      <c r="E1170" s="74" t="s">
        <v>9</v>
      </c>
      <c r="F1170" s="12">
        <v>0</v>
      </c>
      <c r="G1170" s="12">
        <v>5600</v>
      </c>
      <c r="H1170" s="12">
        <v>1900</v>
      </c>
      <c r="I1170" s="12">
        <f t="shared" si="17"/>
        <v>3700</v>
      </c>
      <c r="J1170" s="57">
        <v>740007.4</v>
      </c>
    </row>
    <row r="1171" spans="1:10" x14ac:dyDescent="0.3">
      <c r="A1171" s="8">
        <v>1170</v>
      </c>
      <c r="B1171" s="115">
        <v>42428</v>
      </c>
      <c r="C1171" s="78" t="s">
        <v>424</v>
      </c>
      <c r="D1171" s="71" t="s">
        <v>897</v>
      </c>
      <c r="E1171" s="79" t="s">
        <v>13</v>
      </c>
      <c r="F1171" s="12">
        <v>2683</v>
      </c>
      <c r="G1171" s="24">
        <v>2000</v>
      </c>
      <c r="H1171" s="24">
        <v>4633</v>
      </c>
      <c r="I1171" s="12">
        <f t="shared" si="17"/>
        <v>50</v>
      </c>
      <c r="J1171" s="57">
        <v>259985.00000000003</v>
      </c>
    </row>
    <row r="1172" spans="1:10" x14ac:dyDescent="0.3">
      <c r="A1172" s="2">
        <v>1171</v>
      </c>
      <c r="B1172" s="115">
        <v>42428</v>
      </c>
      <c r="C1172" s="78" t="s">
        <v>425</v>
      </c>
      <c r="D1172" s="71" t="s">
        <v>897</v>
      </c>
      <c r="E1172" s="79" t="s">
        <v>13</v>
      </c>
      <c r="F1172" s="12">
        <v>5638</v>
      </c>
      <c r="G1172" s="24">
        <v>29000</v>
      </c>
      <c r="H1172" s="24">
        <v>31820</v>
      </c>
      <c r="I1172" s="12">
        <f t="shared" si="17"/>
        <v>2818</v>
      </c>
      <c r="J1172" s="57">
        <v>13245445.4</v>
      </c>
    </row>
    <row r="1173" spans="1:10" x14ac:dyDescent="0.3">
      <c r="A1173" s="8">
        <v>1172</v>
      </c>
      <c r="B1173" s="115">
        <v>42428</v>
      </c>
      <c r="C1173" s="78" t="s">
        <v>426</v>
      </c>
      <c r="D1173" s="71" t="s">
        <v>897</v>
      </c>
      <c r="E1173" s="79" t="s">
        <v>13</v>
      </c>
      <c r="F1173" s="12">
        <v>1542</v>
      </c>
      <c r="G1173" s="24">
        <v>0</v>
      </c>
      <c r="H1173" s="24">
        <v>488</v>
      </c>
      <c r="I1173" s="12">
        <f t="shared" si="17"/>
        <v>1054</v>
      </c>
      <c r="J1173" s="57">
        <v>15420020.000000002</v>
      </c>
    </row>
    <row r="1174" spans="1:10" x14ac:dyDescent="0.3">
      <c r="A1174" s="2">
        <v>1173</v>
      </c>
      <c r="B1174" s="115">
        <v>42428</v>
      </c>
      <c r="C1174" s="78" t="s">
        <v>427</v>
      </c>
      <c r="D1174" s="71" t="s">
        <v>897</v>
      </c>
      <c r="E1174" s="79" t="s">
        <v>13</v>
      </c>
      <c r="F1174" s="12">
        <v>630</v>
      </c>
      <c r="G1174" s="24">
        <v>0</v>
      </c>
      <c r="H1174" s="24">
        <v>500</v>
      </c>
      <c r="I1174" s="12">
        <f t="shared" si="17"/>
        <v>130</v>
      </c>
      <c r="J1174" s="57">
        <v>908622.00000000012</v>
      </c>
    </row>
    <row r="1175" spans="1:10" x14ac:dyDescent="0.3">
      <c r="A1175" s="8">
        <v>1174</v>
      </c>
      <c r="B1175" s="115">
        <v>42428</v>
      </c>
      <c r="C1175" s="78" t="s">
        <v>428</v>
      </c>
      <c r="D1175" s="71" t="s">
        <v>897</v>
      </c>
      <c r="E1175" s="79" t="s">
        <v>13</v>
      </c>
      <c r="F1175" s="12">
        <v>2730</v>
      </c>
      <c r="G1175" s="24">
        <v>0</v>
      </c>
      <c r="H1175" s="24">
        <v>1570</v>
      </c>
      <c r="I1175" s="12">
        <f t="shared" si="17"/>
        <v>1160</v>
      </c>
      <c r="J1175" s="57">
        <v>6188600</v>
      </c>
    </row>
    <row r="1176" spans="1:10" x14ac:dyDescent="0.3">
      <c r="A1176" s="2">
        <v>1175</v>
      </c>
      <c r="B1176" s="115">
        <v>42428</v>
      </c>
      <c r="C1176" s="73" t="s">
        <v>429</v>
      </c>
      <c r="D1176" s="71" t="s">
        <v>897</v>
      </c>
      <c r="E1176" s="74" t="s">
        <v>83</v>
      </c>
      <c r="F1176" s="12">
        <v>51</v>
      </c>
      <c r="G1176" s="12">
        <v>0</v>
      </c>
      <c r="H1176" s="12">
        <v>49</v>
      </c>
      <c r="I1176" s="12">
        <f t="shared" si="17"/>
        <v>2</v>
      </c>
      <c r="J1176" s="57">
        <v>179999.6</v>
      </c>
    </row>
    <row r="1177" spans="1:10" x14ac:dyDescent="0.3">
      <c r="A1177" s="8">
        <v>1176</v>
      </c>
      <c r="B1177" s="115">
        <v>42428</v>
      </c>
      <c r="C1177" s="73" t="s">
        <v>430</v>
      </c>
      <c r="D1177" s="71" t="s">
        <v>897</v>
      </c>
      <c r="E1177" s="74" t="s">
        <v>13</v>
      </c>
      <c r="F1177" s="12">
        <v>300</v>
      </c>
      <c r="G1177" s="12">
        <v>215</v>
      </c>
      <c r="H1177" s="12">
        <v>140</v>
      </c>
      <c r="I1177" s="12">
        <f t="shared" si="17"/>
        <v>375</v>
      </c>
      <c r="J1177" s="57">
        <v>461249250</v>
      </c>
    </row>
    <row r="1178" spans="1:10" x14ac:dyDescent="0.3">
      <c r="A1178" s="2">
        <v>1177</v>
      </c>
      <c r="B1178" s="115">
        <v>42428</v>
      </c>
      <c r="C1178" s="73" t="s">
        <v>431</v>
      </c>
      <c r="D1178" s="71" t="s">
        <v>897</v>
      </c>
      <c r="E1178" s="74" t="s">
        <v>13</v>
      </c>
      <c r="F1178" s="12">
        <v>1</v>
      </c>
      <c r="G1178" s="12">
        <v>0</v>
      </c>
      <c r="H1178" s="12">
        <v>0</v>
      </c>
      <c r="I1178" s="12">
        <f t="shared" si="17"/>
        <v>1</v>
      </c>
      <c r="J1178" s="57">
        <v>2033383.0000000002</v>
      </c>
    </row>
    <row r="1179" spans="1:10" x14ac:dyDescent="0.3">
      <c r="A1179" s="8">
        <v>1178</v>
      </c>
      <c r="B1179" s="115">
        <v>42428</v>
      </c>
      <c r="C1179" s="73" t="s">
        <v>432</v>
      </c>
      <c r="D1179" s="71" t="s">
        <v>897</v>
      </c>
      <c r="E1179" s="74" t="s">
        <v>13</v>
      </c>
      <c r="F1179" s="12">
        <v>4053</v>
      </c>
      <c r="G1179" s="12">
        <v>0</v>
      </c>
      <c r="H1179" s="12">
        <v>1130</v>
      </c>
      <c r="I1179" s="12">
        <f t="shared" si="17"/>
        <v>2923</v>
      </c>
      <c r="J1179" s="57">
        <v>27767330.800000001</v>
      </c>
    </row>
    <row r="1180" spans="1:10" x14ac:dyDescent="0.3">
      <c r="A1180" s="2">
        <v>1179</v>
      </c>
      <c r="B1180" s="115">
        <v>42428</v>
      </c>
      <c r="C1180" s="73" t="s">
        <v>433</v>
      </c>
      <c r="D1180" s="71" t="s">
        <v>897</v>
      </c>
      <c r="E1180" s="74" t="s">
        <v>13</v>
      </c>
      <c r="F1180" s="12">
        <v>15</v>
      </c>
      <c r="G1180" s="12">
        <v>0</v>
      </c>
      <c r="H1180" s="12">
        <v>0</v>
      </c>
      <c r="I1180" s="12">
        <f t="shared" ref="I1180:I1243" si="18">F1180+G1180-H1180</f>
        <v>15</v>
      </c>
      <c r="J1180" s="57">
        <v>762300.00000000012</v>
      </c>
    </row>
    <row r="1181" spans="1:10" x14ac:dyDescent="0.3">
      <c r="A1181" s="8">
        <v>1180</v>
      </c>
      <c r="B1181" s="115">
        <v>42428</v>
      </c>
      <c r="C1181" s="73" t="s">
        <v>434</v>
      </c>
      <c r="D1181" s="71" t="s">
        <v>897</v>
      </c>
      <c r="E1181" s="74" t="s">
        <v>9</v>
      </c>
      <c r="F1181" s="12">
        <v>70</v>
      </c>
      <c r="G1181" s="12">
        <v>0</v>
      </c>
      <c r="H1181" s="12">
        <v>0</v>
      </c>
      <c r="I1181" s="12">
        <f t="shared" si="18"/>
        <v>70</v>
      </c>
      <c r="J1181" s="57">
        <v>621775</v>
      </c>
    </row>
    <row r="1182" spans="1:10" x14ac:dyDescent="0.3">
      <c r="A1182" s="2">
        <v>1181</v>
      </c>
      <c r="B1182" s="115">
        <v>42428</v>
      </c>
      <c r="C1182" s="73" t="s">
        <v>435</v>
      </c>
      <c r="D1182" s="71" t="s">
        <v>897</v>
      </c>
      <c r="E1182" s="74" t="s">
        <v>9</v>
      </c>
      <c r="F1182" s="12">
        <v>300</v>
      </c>
      <c r="G1182" s="12">
        <v>0</v>
      </c>
      <c r="H1182" s="12">
        <v>300</v>
      </c>
      <c r="I1182" s="12">
        <f t="shared" si="18"/>
        <v>0</v>
      </c>
      <c r="J1182" s="57">
        <v>0</v>
      </c>
    </row>
    <row r="1183" spans="1:10" x14ac:dyDescent="0.3">
      <c r="A1183" s="8">
        <v>1182</v>
      </c>
      <c r="B1183" s="115">
        <v>42428</v>
      </c>
      <c r="C1183" s="73" t="s">
        <v>436</v>
      </c>
      <c r="D1183" s="71" t="s">
        <v>897</v>
      </c>
      <c r="E1183" s="74" t="s">
        <v>13</v>
      </c>
      <c r="F1183" s="12">
        <v>10</v>
      </c>
      <c r="G1183" s="12">
        <v>0</v>
      </c>
      <c r="H1183" s="12">
        <v>8</v>
      </c>
      <c r="I1183" s="12">
        <f t="shared" si="18"/>
        <v>2</v>
      </c>
      <c r="J1183" s="57">
        <v>325987.20000000001</v>
      </c>
    </row>
    <row r="1184" spans="1:10" x14ac:dyDescent="0.3">
      <c r="A1184" s="2">
        <v>1183</v>
      </c>
      <c r="B1184" s="115">
        <v>42428</v>
      </c>
      <c r="C1184" s="73" t="s">
        <v>437</v>
      </c>
      <c r="D1184" s="71" t="s">
        <v>897</v>
      </c>
      <c r="E1184" s="74" t="s">
        <v>13</v>
      </c>
      <c r="F1184" s="12">
        <v>0</v>
      </c>
      <c r="G1184" s="12">
        <v>170</v>
      </c>
      <c r="H1184" s="12">
        <v>170</v>
      </c>
      <c r="I1184" s="12">
        <f t="shared" si="18"/>
        <v>0</v>
      </c>
      <c r="J1184" s="57">
        <v>0</v>
      </c>
    </row>
    <row r="1185" spans="1:10" x14ac:dyDescent="0.3">
      <c r="A1185" s="8">
        <v>1184</v>
      </c>
      <c r="B1185" s="115">
        <v>42428</v>
      </c>
      <c r="C1185" s="73" t="s">
        <v>438</v>
      </c>
      <c r="D1185" s="71" t="s">
        <v>897</v>
      </c>
      <c r="E1185" s="74" t="s">
        <v>9</v>
      </c>
      <c r="F1185" s="12">
        <v>0</v>
      </c>
      <c r="G1185" s="12">
        <v>0</v>
      </c>
      <c r="H1185" s="12">
        <v>0</v>
      </c>
      <c r="I1185" s="12">
        <f t="shared" si="18"/>
        <v>0</v>
      </c>
      <c r="J1185" s="57">
        <v>0</v>
      </c>
    </row>
    <row r="1186" spans="1:10" x14ac:dyDescent="0.3">
      <c r="A1186" s="2">
        <v>1185</v>
      </c>
      <c r="B1186" s="115">
        <v>42428</v>
      </c>
      <c r="C1186" s="73" t="s">
        <v>439</v>
      </c>
      <c r="D1186" s="71" t="s">
        <v>897</v>
      </c>
      <c r="E1186" s="81" t="s">
        <v>9</v>
      </c>
      <c r="F1186" s="12">
        <v>0</v>
      </c>
      <c r="G1186" s="12">
        <v>0</v>
      </c>
      <c r="H1186" s="12">
        <v>0</v>
      </c>
      <c r="I1186" s="12">
        <f t="shared" si="18"/>
        <v>0</v>
      </c>
      <c r="J1186" s="57">
        <v>0</v>
      </c>
    </row>
    <row r="1187" spans="1:10" x14ac:dyDescent="0.3">
      <c r="A1187" s="8">
        <v>1186</v>
      </c>
      <c r="B1187" s="115">
        <v>42428</v>
      </c>
      <c r="C1187" s="73" t="s">
        <v>440</v>
      </c>
      <c r="D1187" s="71" t="s">
        <v>897</v>
      </c>
      <c r="E1187" s="81" t="s">
        <v>83</v>
      </c>
      <c r="F1187" s="12">
        <v>6</v>
      </c>
      <c r="G1187" s="12">
        <v>0</v>
      </c>
      <c r="H1187" s="12">
        <v>0</v>
      </c>
      <c r="I1187" s="12">
        <f t="shared" si="18"/>
        <v>6</v>
      </c>
      <c r="J1187" s="57">
        <v>156090.00000000003</v>
      </c>
    </row>
    <row r="1188" spans="1:10" x14ac:dyDescent="0.3">
      <c r="A1188" s="2">
        <v>1187</v>
      </c>
      <c r="B1188" s="115">
        <v>42428</v>
      </c>
      <c r="C1188" s="73" t="s">
        <v>441</v>
      </c>
      <c r="D1188" s="71" t="s">
        <v>897</v>
      </c>
      <c r="E1188" s="81" t="s">
        <v>9</v>
      </c>
      <c r="F1188" s="12">
        <v>0</v>
      </c>
      <c r="G1188" s="12">
        <v>5300</v>
      </c>
      <c r="H1188" s="12">
        <v>1300</v>
      </c>
      <c r="I1188" s="12">
        <f t="shared" si="18"/>
        <v>4000</v>
      </c>
      <c r="J1188" s="57">
        <v>400400.00000000006</v>
      </c>
    </row>
    <row r="1189" spans="1:10" x14ac:dyDescent="0.3">
      <c r="A1189" s="8">
        <v>1188</v>
      </c>
      <c r="B1189" s="115">
        <v>42428</v>
      </c>
      <c r="C1189" s="73" t="s">
        <v>442</v>
      </c>
      <c r="D1189" s="71" t="s">
        <v>897</v>
      </c>
      <c r="E1189" s="81" t="s">
        <v>13</v>
      </c>
      <c r="F1189" s="12">
        <v>570</v>
      </c>
      <c r="G1189" s="12">
        <v>500</v>
      </c>
      <c r="H1189" s="12">
        <v>460</v>
      </c>
      <c r="I1189" s="12">
        <f t="shared" si="18"/>
        <v>610</v>
      </c>
      <c r="J1189" s="57">
        <v>40260000</v>
      </c>
    </row>
    <row r="1190" spans="1:10" x14ac:dyDescent="0.3">
      <c r="A1190" s="2">
        <v>1189</v>
      </c>
      <c r="B1190" s="115">
        <v>42428</v>
      </c>
      <c r="C1190" s="73" t="s">
        <v>782</v>
      </c>
      <c r="D1190" s="71" t="s">
        <v>897</v>
      </c>
      <c r="E1190" s="81" t="s">
        <v>9</v>
      </c>
      <c r="F1190" s="12">
        <v>0</v>
      </c>
      <c r="G1190" s="12">
        <v>200</v>
      </c>
      <c r="H1190" s="12">
        <v>200</v>
      </c>
      <c r="I1190" s="12">
        <f t="shared" si="18"/>
        <v>0</v>
      </c>
      <c r="J1190" s="57">
        <v>0</v>
      </c>
    </row>
    <row r="1191" spans="1:10" x14ac:dyDescent="0.3">
      <c r="A1191" s="8">
        <v>1190</v>
      </c>
      <c r="B1191" s="115">
        <v>42428</v>
      </c>
      <c r="C1191" s="93" t="s">
        <v>443</v>
      </c>
      <c r="D1191" s="71" t="s">
        <v>897</v>
      </c>
      <c r="E1191" s="74" t="s">
        <v>9</v>
      </c>
      <c r="F1191" s="12">
        <v>3500</v>
      </c>
      <c r="G1191" s="12">
        <v>0</v>
      </c>
      <c r="H1191" s="12">
        <v>1000</v>
      </c>
      <c r="I1191" s="12">
        <f t="shared" si="18"/>
        <v>2500</v>
      </c>
      <c r="J1191" s="57">
        <v>5428500</v>
      </c>
    </row>
    <row r="1192" spans="1:10" x14ac:dyDescent="0.3">
      <c r="A1192" s="2">
        <v>1191</v>
      </c>
      <c r="B1192" s="115">
        <v>42428</v>
      </c>
      <c r="C1192" s="77" t="s">
        <v>444</v>
      </c>
      <c r="D1192" s="71" t="s">
        <v>897</v>
      </c>
      <c r="E1192" s="74" t="s">
        <v>9</v>
      </c>
      <c r="F1192" s="12">
        <v>0</v>
      </c>
      <c r="G1192" s="12">
        <v>0</v>
      </c>
      <c r="H1192" s="12">
        <v>0</v>
      </c>
      <c r="I1192" s="12">
        <f t="shared" si="18"/>
        <v>0</v>
      </c>
      <c r="J1192" s="57">
        <v>0</v>
      </c>
    </row>
    <row r="1193" spans="1:10" x14ac:dyDescent="0.3">
      <c r="A1193" s="8">
        <v>1192</v>
      </c>
      <c r="B1193" s="115">
        <v>42428</v>
      </c>
      <c r="C1193" s="73" t="s">
        <v>445</v>
      </c>
      <c r="D1193" s="71" t="s">
        <v>897</v>
      </c>
      <c r="E1193" s="74" t="s">
        <v>13</v>
      </c>
      <c r="F1193" s="12">
        <v>55</v>
      </c>
      <c r="G1193" s="12">
        <v>50</v>
      </c>
      <c r="H1193" s="12">
        <v>85</v>
      </c>
      <c r="I1193" s="12">
        <f t="shared" si="18"/>
        <v>20</v>
      </c>
      <c r="J1193" s="57">
        <v>1232000.0000000002</v>
      </c>
    </row>
    <row r="1194" spans="1:10" x14ac:dyDescent="0.3">
      <c r="A1194" s="2">
        <v>1193</v>
      </c>
      <c r="B1194" s="115">
        <v>42428</v>
      </c>
      <c r="C1194" s="78" t="s">
        <v>446</v>
      </c>
      <c r="D1194" s="71" t="s">
        <v>897</v>
      </c>
      <c r="E1194" s="74" t="s">
        <v>13</v>
      </c>
      <c r="F1194" s="12">
        <v>0</v>
      </c>
      <c r="G1194" s="12">
        <v>45</v>
      </c>
      <c r="H1194" s="12">
        <v>45</v>
      </c>
      <c r="I1194" s="12">
        <f t="shared" si="18"/>
        <v>0</v>
      </c>
      <c r="J1194" s="57">
        <v>0</v>
      </c>
    </row>
    <row r="1195" spans="1:10" x14ac:dyDescent="0.3">
      <c r="A1195" s="8">
        <v>1194</v>
      </c>
      <c r="B1195" s="115">
        <v>42428</v>
      </c>
      <c r="C1195" s="73" t="s">
        <v>447</v>
      </c>
      <c r="D1195" s="71" t="s">
        <v>897</v>
      </c>
      <c r="E1195" s="74" t="s">
        <v>9</v>
      </c>
      <c r="F1195" s="12">
        <v>1500</v>
      </c>
      <c r="G1195" s="12">
        <v>0</v>
      </c>
      <c r="H1195" s="12">
        <v>480</v>
      </c>
      <c r="I1195" s="12">
        <f t="shared" si="18"/>
        <v>1020</v>
      </c>
      <c r="J1195" s="57">
        <v>418506</v>
      </c>
    </row>
    <row r="1196" spans="1:10" x14ac:dyDescent="0.3">
      <c r="A1196" s="2">
        <v>1195</v>
      </c>
      <c r="B1196" s="115">
        <v>42428</v>
      </c>
      <c r="C1196" s="73" t="s">
        <v>448</v>
      </c>
      <c r="D1196" s="71" t="s">
        <v>897</v>
      </c>
      <c r="E1196" s="74" t="s">
        <v>9</v>
      </c>
      <c r="F1196" s="12">
        <v>50</v>
      </c>
      <c r="G1196" s="12">
        <v>0</v>
      </c>
      <c r="H1196" s="12">
        <v>0</v>
      </c>
      <c r="I1196" s="12">
        <f t="shared" si="18"/>
        <v>50</v>
      </c>
      <c r="J1196" s="57">
        <v>137500</v>
      </c>
    </row>
    <row r="1197" spans="1:10" x14ac:dyDescent="0.3">
      <c r="A1197" s="8">
        <v>1196</v>
      </c>
      <c r="B1197" s="115">
        <v>42428</v>
      </c>
      <c r="C1197" s="73" t="s">
        <v>449</v>
      </c>
      <c r="D1197" s="71" t="s">
        <v>897</v>
      </c>
      <c r="E1197" s="74" t="s">
        <v>9</v>
      </c>
      <c r="F1197" s="12">
        <v>0</v>
      </c>
      <c r="G1197" s="12">
        <v>0</v>
      </c>
      <c r="H1197" s="12">
        <v>0</v>
      </c>
      <c r="I1197" s="12">
        <f t="shared" si="18"/>
        <v>0</v>
      </c>
      <c r="J1197" s="57">
        <v>0</v>
      </c>
    </row>
    <row r="1198" spans="1:10" x14ac:dyDescent="0.3">
      <c r="A1198" s="2">
        <v>1197</v>
      </c>
      <c r="B1198" s="115">
        <v>42428</v>
      </c>
      <c r="C1198" s="73" t="s">
        <v>783</v>
      </c>
      <c r="D1198" s="71" t="s">
        <v>897</v>
      </c>
      <c r="E1198" s="74" t="s">
        <v>9</v>
      </c>
      <c r="F1198" s="12">
        <v>6000</v>
      </c>
      <c r="G1198" s="12">
        <v>0</v>
      </c>
      <c r="H1198" s="12">
        <v>4900</v>
      </c>
      <c r="I1198" s="12">
        <f t="shared" si="18"/>
        <v>1100</v>
      </c>
      <c r="J1198" s="57">
        <v>930598.90000000014</v>
      </c>
    </row>
    <row r="1199" spans="1:10" x14ac:dyDescent="0.3">
      <c r="A1199" s="8">
        <v>1198</v>
      </c>
      <c r="B1199" s="115">
        <v>42428</v>
      </c>
      <c r="C1199" s="73" t="s">
        <v>450</v>
      </c>
      <c r="D1199" s="71" t="s">
        <v>897</v>
      </c>
      <c r="E1199" s="74" t="s">
        <v>13</v>
      </c>
      <c r="F1199" s="12">
        <v>0</v>
      </c>
      <c r="G1199" s="12">
        <v>0</v>
      </c>
      <c r="H1199" s="12">
        <v>0</v>
      </c>
      <c r="I1199" s="12">
        <f t="shared" si="18"/>
        <v>0</v>
      </c>
      <c r="J1199" s="57">
        <v>0</v>
      </c>
    </row>
    <row r="1200" spans="1:10" x14ac:dyDescent="0.3">
      <c r="A1200" s="2">
        <v>1199</v>
      </c>
      <c r="B1200" s="115">
        <v>42428</v>
      </c>
      <c r="C1200" s="75" t="s">
        <v>451</v>
      </c>
      <c r="D1200" s="71" t="s">
        <v>897</v>
      </c>
      <c r="E1200" s="74" t="s">
        <v>13</v>
      </c>
      <c r="F1200" s="12">
        <v>1596</v>
      </c>
      <c r="G1200" s="12">
        <v>0</v>
      </c>
      <c r="H1200" s="12">
        <v>432</v>
      </c>
      <c r="I1200" s="12">
        <f t="shared" si="18"/>
        <v>1164</v>
      </c>
      <c r="J1200" s="57">
        <v>83097960</v>
      </c>
    </row>
    <row r="1201" spans="1:10" x14ac:dyDescent="0.3">
      <c r="A1201" s="8">
        <v>1200</v>
      </c>
      <c r="B1201" s="115">
        <v>42428</v>
      </c>
      <c r="C1201" s="73" t="s">
        <v>452</v>
      </c>
      <c r="D1201" s="71" t="s">
        <v>897</v>
      </c>
      <c r="E1201" s="74" t="s">
        <v>13</v>
      </c>
      <c r="F1201" s="12">
        <v>170</v>
      </c>
      <c r="G1201" s="12">
        <v>0</v>
      </c>
      <c r="H1201" s="12">
        <v>140</v>
      </c>
      <c r="I1201" s="12">
        <f t="shared" si="18"/>
        <v>30</v>
      </c>
      <c r="J1201" s="57">
        <v>3300000.0000000005</v>
      </c>
    </row>
    <row r="1202" spans="1:10" x14ac:dyDescent="0.3">
      <c r="A1202" s="2">
        <v>1201</v>
      </c>
      <c r="B1202" s="115">
        <v>42428</v>
      </c>
      <c r="C1202" s="73" t="s">
        <v>453</v>
      </c>
      <c r="D1202" s="71" t="s">
        <v>897</v>
      </c>
      <c r="E1202" s="74" t="s">
        <v>13</v>
      </c>
      <c r="F1202" s="12">
        <v>20</v>
      </c>
      <c r="G1202" s="12">
        <v>500</v>
      </c>
      <c r="H1202" s="12">
        <v>380</v>
      </c>
      <c r="I1202" s="12">
        <f t="shared" si="18"/>
        <v>140</v>
      </c>
      <c r="J1202" s="57">
        <v>11948244</v>
      </c>
    </row>
    <row r="1203" spans="1:10" x14ac:dyDescent="0.3">
      <c r="A1203" s="8">
        <v>1202</v>
      </c>
      <c r="B1203" s="115">
        <v>42428</v>
      </c>
      <c r="C1203" s="73" t="s">
        <v>454</v>
      </c>
      <c r="D1203" s="71" t="s">
        <v>897</v>
      </c>
      <c r="E1203" s="74" t="s">
        <v>13</v>
      </c>
      <c r="F1203" s="12">
        <v>40</v>
      </c>
      <c r="G1203" s="12">
        <v>0</v>
      </c>
      <c r="H1203" s="12">
        <v>28</v>
      </c>
      <c r="I1203" s="12">
        <f t="shared" si="18"/>
        <v>12</v>
      </c>
      <c r="J1203" s="57">
        <v>110399995.20000002</v>
      </c>
    </row>
    <row r="1204" spans="1:10" x14ac:dyDescent="0.3">
      <c r="A1204" s="2">
        <v>1203</v>
      </c>
      <c r="B1204" s="115">
        <v>42428</v>
      </c>
      <c r="C1204" s="77" t="s">
        <v>455</v>
      </c>
      <c r="D1204" s="71" t="s">
        <v>897</v>
      </c>
      <c r="E1204" s="74" t="s">
        <v>13</v>
      </c>
      <c r="F1204" s="12">
        <v>38</v>
      </c>
      <c r="G1204" s="12">
        <v>0</v>
      </c>
      <c r="H1204" s="12">
        <v>9</v>
      </c>
      <c r="I1204" s="12">
        <f t="shared" si="18"/>
        <v>29</v>
      </c>
      <c r="J1204" s="57">
        <v>14818985.500000002</v>
      </c>
    </row>
    <row r="1205" spans="1:10" x14ac:dyDescent="0.3">
      <c r="A1205" s="8">
        <v>1204</v>
      </c>
      <c r="B1205" s="115">
        <v>42428</v>
      </c>
      <c r="C1205" s="77" t="s">
        <v>456</v>
      </c>
      <c r="D1205" s="71" t="s">
        <v>897</v>
      </c>
      <c r="E1205" s="74" t="s">
        <v>33</v>
      </c>
      <c r="F1205" s="12">
        <v>0</v>
      </c>
      <c r="G1205" s="12">
        <v>0</v>
      </c>
      <c r="H1205" s="12">
        <v>0</v>
      </c>
      <c r="I1205" s="12">
        <f t="shared" si="18"/>
        <v>0</v>
      </c>
      <c r="J1205" s="57">
        <v>0</v>
      </c>
    </row>
    <row r="1206" spans="1:10" x14ac:dyDescent="0.3">
      <c r="A1206" s="2">
        <v>1205</v>
      </c>
      <c r="B1206" s="115">
        <v>42428</v>
      </c>
      <c r="C1206" s="77" t="s">
        <v>457</v>
      </c>
      <c r="D1206" s="71" t="s">
        <v>897</v>
      </c>
      <c r="E1206" s="74" t="s">
        <v>107</v>
      </c>
      <c r="F1206" s="12">
        <v>90</v>
      </c>
      <c r="G1206" s="12">
        <v>0</v>
      </c>
      <c r="H1206" s="12">
        <v>0</v>
      </c>
      <c r="I1206" s="12">
        <f t="shared" si="18"/>
        <v>90</v>
      </c>
      <c r="J1206" s="57">
        <v>43164</v>
      </c>
    </row>
    <row r="1207" spans="1:10" x14ac:dyDescent="0.3">
      <c r="A1207" s="8">
        <v>1206</v>
      </c>
      <c r="B1207" s="115">
        <v>42428</v>
      </c>
      <c r="C1207" s="77" t="s">
        <v>784</v>
      </c>
      <c r="D1207" s="71" t="s">
        <v>897</v>
      </c>
      <c r="E1207" s="74" t="s">
        <v>13</v>
      </c>
      <c r="F1207" s="12">
        <v>0</v>
      </c>
      <c r="G1207" s="12">
        <v>30</v>
      </c>
      <c r="H1207" s="12">
        <v>0</v>
      </c>
      <c r="I1207" s="12">
        <f t="shared" si="18"/>
        <v>30</v>
      </c>
      <c r="J1207" s="57">
        <v>44999999.88000001</v>
      </c>
    </row>
    <row r="1208" spans="1:10" x14ac:dyDescent="0.3">
      <c r="A1208" s="2">
        <v>1207</v>
      </c>
      <c r="B1208" s="115">
        <v>42428</v>
      </c>
      <c r="C1208" s="77" t="s">
        <v>458</v>
      </c>
      <c r="D1208" s="71" t="s">
        <v>897</v>
      </c>
      <c r="E1208" s="74" t="s">
        <v>13</v>
      </c>
      <c r="F1208" s="12">
        <v>85</v>
      </c>
      <c r="G1208" s="12">
        <v>100</v>
      </c>
      <c r="H1208" s="12">
        <v>185</v>
      </c>
      <c r="I1208" s="12">
        <f t="shared" si="18"/>
        <v>0</v>
      </c>
      <c r="J1208" s="57">
        <v>0</v>
      </c>
    </row>
    <row r="1209" spans="1:10" x14ac:dyDescent="0.3">
      <c r="A1209" s="8">
        <v>1208</v>
      </c>
      <c r="B1209" s="115">
        <v>42428</v>
      </c>
      <c r="C1209" s="73" t="s">
        <v>459</v>
      </c>
      <c r="D1209" s="71" t="s">
        <v>897</v>
      </c>
      <c r="E1209" s="74" t="s">
        <v>9</v>
      </c>
      <c r="F1209" s="12">
        <v>650</v>
      </c>
      <c r="G1209" s="12">
        <v>150</v>
      </c>
      <c r="H1209" s="12">
        <v>0</v>
      </c>
      <c r="I1209" s="12">
        <f t="shared" si="18"/>
        <v>800</v>
      </c>
      <c r="J1209" s="57">
        <v>320320</v>
      </c>
    </row>
    <row r="1210" spans="1:10" x14ac:dyDescent="0.3">
      <c r="A1210" s="2">
        <v>1209</v>
      </c>
      <c r="B1210" s="115">
        <v>42428</v>
      </c>
      <c r="C1210" s="73" t="s">
        <v>785</v>
      </c>
      <c r="D1210" s="71" t="s">
        <v>897</v>
      </c>
      <c r="E1210" s="74" t="s">
        <v>9</v>
      </c>
      <c r="F1210" s="12">
        <v>0</v>
      </c>
      <c r="G1210" s="12">
        <v>700</v>
      </c>
      <c r="H1210" s="12">
        <v>200</v>
      </c>
      <c r="I1210" s="12">
        <f t="shared" si="18"/>
        <v>500</v>
      </c>
      <c r="J1210" s="57">
        <v>325000.5</v>
      </c>
    </row>
    <row r="1211" spans="1:10" x14ac:dyDescent="0.3">
      <c r="A1211" s="8">
        <v>1210</v>
      </c>
      <c r="B1211" s="115">
        <v>42428</v>
      </c>
      <c r="C1211" s="73" t="s">
        <v>460</v>
      </c>
      <c r="D1211" s="71" t="s">
        <v>897</v>
      </c>
      <c r="E1211" s="79" t="s">
        <v>9</v>
      </c>
      <c r="F1211" s="12">
        <v>0</v>
      </c>
      <c r="G1211" s="12">
        <v>420</v>
      </c>
      <c r="H1211" s="12">
        <v>420</v>
      </c>
      <c r="I1211" s="12">
        <f t="shared" si="18"/>
        <v>0</v>
      </c>
      <c r="J1211" s="57">
        <v>0</v>
      </c>
    </row>
    <row r="1212" spans="1:10" x14ac:dyDescent="0.3">
      <c r="A1212" s="2">
        <v>1211</v>
      </c>
      <c r="B1212" s="115">
        <v>42428</v>
      </c>
      <c r="C1212" s="73" t="s">
        <v>461</v>
      </c>
      <c r="D1212" s="71" t="s">
        <v>897</v>
      </c>
      <c r="E1212" s="74" t="s">
        <v>9</v>
      </c>
      <c r="F1212" s="12">
        <v>6210</v>
      </c>
      <c r="G1212" s="12">
        <v>0</v>
      </c>
      <c r="H1212" s="12">
        <v>6210</v>
      </c>
      <c r="I1212" s="12">
        <f t="shared" si="18"/>
        <v>0</v>
      </c>
      <c r="J1212" s="57">
        <v>0</v>
      </c>
    </row>
    <row r="1213" spans="1:10" x14ac:dyDescent="0.3">
      <c r="A1213" s="8">
        <v>1212</v>
      </c>
      <c r="B1213" s="115">
        <v>42428</v>
      </c>
      <c r="C1213" s="73" t="s">
        <v>462</v>
      </c>
      <c r="D1213" s="71" t="s">
        <v>897</v>
      </c>
      <c r="E1213" s="79" t="s">
        <v>13</v>
      </c>
      <c r="F1213" s="12">
        <v>1318</v>
      </c>
      <c r="G1213" s="12">
        <v>0</v>
      </c>
      <c r="H1213" s="12">
        <v>1318</v>
      </c>
      <c r="I1213" s="12">
        <f t="shared" si="18"/>
        <v>0</v>
      </c>
      <c r="J1213" s="57">
        <v>0</v>
      </c>
    </row>
    <row r="1214" spans="1:10" x14ac:dyDescent="0.3">
      <c r="A1214" s="2">
        <v>1213</v>
      </c>
      <c r="B1214" s="115">
        <v>42428</v>
      </c>
      <c r="C1214" s="73" t="s">
        <v>786</v>
      </c>
      <c r="D1214" s="71" t="s">
        <v>897</v>
      </c>
      <c r="E1214" s="79" t="s">
        <v>13</v>
      </c>
      <c r="F1214" s="12">
        <v>0</v>
      </c>
      <c r="G1214" s="12">
        <v>3000</v>
      </c>
      <c r="H1214" s="12">
        <v>1450</v>
      </c>
      <c r="I1214" s="12">
        <f t="shared" si="18"/>
        <v>1550</v>
      </c>
      <c r="J1214" s="57">
        <v>37199996.900000006</v>
      </c>
    </row>
    <row r="1215" spans="1:10" x14ac:dyDescent="0.3">
      <c r="A1215" s="8">
        <v>1214</v>
      </c>
      <c r="B1215" s="115">
        <v>42428</v>
      </c>
      <c r="C1215" s="73" t="s">
        <v>463</v>
      </c>
      <c r="D1215" s="71" t="s">
        <v>897</v>
      </c>
      <c r="E1215" s="74" t="s">
        <v>13</v>
      </c>
      <c r="F1215" s="12">
        <v>2018</v>
      </c>
      <c r="G1215" s="12">
        <v>4100</v>
      </c>
      <c r="H1215" s="12">
        <v>4208</v>
      </c>
      <c r="I1215" s="12">
        <f t="shared" si="18"/>
        <v>1910</v>
      </c>
      <c r="J1215" s="57">
        <v>4584382.0000000009</v>
      </c>
    </row>
    <row r="1216" spans="1:10" x14ac:dyDescent="0.3">
      <c r="A1216" s="2">
        <v>1215</v>
      </c>
      <c r="B1216" s="115">
        <v>42428</v>
      </c>
      <c r="C1216" s="73" t="s">
        <v>464</v>
      </c>
      <c r="D1216" s="71" t="s">
        <v>897</v>
      </c>
      <c r="E1216" s="74" t="s">
        <v>9</v>
      </c>
      <c r="F1216" s="12">
        <v>0</v>
      </c>
      <c r="G1216" s="12">
        <v>5400</v>
      </c>
      <c r="H1216" s="12">
        <v>2940</v>
      </c>
      <c r="I1216" s="12">
        <f t="shared" si="18"/>
        <v>2460</v>
      </c>
      <c r="J1216" s="57">
        <v>1761362.46</v>
      </c>
    </row>
    <row r="1217" spans="1:10" x14ac:dyDescent="0.3">
      <c r="A1217" s="8">
        <v>1216</v>
      </c>
      <c r="B1217" s="115">
        <v>42428</v>
      </c>
      <c r="C1217" s="73" t="s">
        <v>465</v>
      </c>
      <c r="D1217" s="71" t="s">
        <v>897</v>
      </c>
      <c r="E1217" s="74" t="s">
        <v>9</v>
      </c>
      <c r="F1217" s="12">
        <v>8490</v>
      </c>
      <c r="G1217" s="12">
        <v>0</v>
      </c>
      <c r="H1217" s="12">
        <v>6090</v>
      </c>
      <c r="I1217" s="12">
        <f t="shared" si="18"/>
        <v>2400</v>
      </c>
      <c r="J1217" s="57">
        <v>2853840.0000000005</v>
      </c>
    </row>
    <row r="1218" spans="1:10" x14ac:dyDescent="0.3">
      <c r="A1218" s="2">
        <v>1217</v>
      </c>
      <c r="B1218" s="115">
        <v>42428</v>
      </c>
      <c r="C1218" s="73" t="s">
        <v>466</v>
      </c>
      <c r="D1218" s="71" t="s">
        <v>897</v>
      </c>
      <c r="E1218" s="74" t="s">
        <v>33</v>
      </c>
      <c r="F1218" s="12">
        <v>4</v>
      </c>
      <c r="G1218" s="12">
        <v>0</v>
      </c>
      <c r="H1218" s="12">
        <v>0</v>
      </c>
      <c r="I1218" s="12">
        <f t="shared" si="18"/>
        <v>4</v>
      </c>
      <c r="J1218" s="57">
        <v>183422.80000000002</v>
      </c>
    </row>
    <row r="1219" spans="1:10" x14ac:dyDescent="0.3">
      <c r="A1219" s="8">
        <v>1218</v>
      </c>
      <c r="B1219" s="115">
        <v>42428</v>
      </c>
      <c r="C1219" s="75" t="s">
        <v>467</v>
      </c>
      <c r="D1219" s="71" t="s">
        <v>897</v>
      </c>
      <c r="E1219" s="74" t="s">
        <v>9</v>
      </c>
      <c r="F1219" s="12">
        <v>50</v>
      </c>
      <c r="G1219" s="12">
        <v>0</v>
      </c>
      <c r="H1219" s="12">
        <v>0</v>
      </c>
      <c r="I1219" s="12">
        <f t="shared" si="18"/>
        <v>50</v>
      </c>
      <c r="J1219" s="57">
        <v>198000.00000000003</v>
      </c>
    </row>
    <row r="1220" spans="1:10" x14ac:dyDescent="0.3">
      <c r="A1220" s="2">
        <v>1219</v>
      </c>
      <c r="B1220" s="115">
        <v>42428</v>
      </c>
      <c r="C1220" s="77" t="s">
        <v>468</v>
      </c>
      <c r="D1220" s="71" t="s">
        <v>897</v>
      </c>
      <c r="E1220" s="74" t="s">
        <v>9</v>
      </c>
      <c r="F1220" s="12">
        <v>1500</v>
      </c>
      <c r="G1220" s="12">
        <v>1200</v>
      </c>
      <c r="H1220" s="12">
        <v>600</v>
      </c>
      <c r="I1220" s="12">
        <f t="shared" si="18"/>
        <v>2100</v>
      </c>
      <c r="J1220" s="57">
        <v>598290.00000000012</v>
      </c>
    </row>
    <row r="1221" spans="1:10" x14ac:dyDescent="0.3">
      <c r="A1221" s="8">
        <v>1220</v>
      </c>
      <c r="B1221" s="115">
        <v>42428</v>
      </c>
      <c r="C1221" s="77" t="s">
        <v>469</v>
      </c>
      <c r="D1221" s="71" t="s">
        <v>897</v>
      </c>
      <c r="E1221" s="74" t="s">
        <v>9</v>
      </c>
      <c r="F1221" s="12">
        <v>60</v>
      </c>
      <c r="G1221" s="12">
        <v>0</v>
      </c>
      <c r="H1221" s="12">
        <v>60</v>
      </c>
      <c r="I1221" s="12">
        <f t="shared" si="18"/>
        <v>0</v>
      </c>
      <c r="J1221" s="57">
        <v>0</v>
      </c>
    </row>
    <row r="1222" spans="1:10" x14ac:dyDescent="0.3">
      <c r="A1222" s="2">
        <v>1221</v>
      </c>
      <c r="B1222" s="115">
        <v>42428</v>
      </c>
      <c r="C1222" s="73" t="s">
        <v>470</v>
      </c>
      <c r="D1222" s="71" t="s">
        <v>897</v>
      </c>
      <c r="E1222" s="74" t="s">
        <v>9</v>
      </c>
      <c r="F1222" s="12">
        <v>90</v>
      </c>
      <c r="G1222" s="12">
        <v>0</v>
      </c>
      <c r="H1222" s="12">
        <v>90</v>
      </c>
      <c r="I1222" s="12">
        <f t="shared" si="18"/>
        <v>0</v>
      </c>
      <c r="J1222" s="57">
        <v>0</v>
      </c>
    </row>
    <row r="1223" spans="1:10" x14ac:dyDescent="0.3">
      <c r="A1223" s="8">
        <v>1222</v>
      </c>
      <c r="B1223" s="115">
        <v>42428</v>
      </c>
      <c r="C1223" s="89" t="s">
        <v>471</v>
      </c>
      <c r="D1223" s="71" t="s">
        <v>897</v>
      </c>
      <c r="E1223" s="79" t="s">
        <v>13</v>
      </c>
      <c r="F1223" s="12">
        <v>21979</v>
      </c>
      <c r="G1223" s="24">
        <v>0</v>
      </c>
      <c r="H1223" s="24">
        <v>9816</v>
      </c>
      <c r="I1223" s="12">
        <f t="shared" si="18"/>
        <v>12163</v>
      </c>
      <c r="J1223" s="57">
        <v>48299273.000000007</v>
      </c>
    </row>
    <row r="1224" spans="1:10" x14ac:dyDescent="0.3">
      <c r="A1224" s="2">
        <v>1223</v>
      </c>
      <c r="B1224" s="115">
        <v>42428</v>
      </c>
      <c r="C1224" s="89" t="s">
        <v>787</v>
      </c>
      <c r="D1224" s="71" t="s">
        <v>897</v>
      </c>
      <c r="E1224" s="74" t="s">
        <v>13</v>
      </c>
      <c r="F1224" s="12">
        <v>50</v>
      </c>
      <c r="G1224" s="12">
        <v>0</v>
      </c>
      <c r="H1224" s="12">
        <v>10</v>
      </c>
      <c r="I1224" s="12">
        <f t="shared" si="18"/>
        <v>40</v>
      </c>
      <c r="J1224" s="57">
        <v>32000000.120000001</v>
      </c>
    </row>
    <row r="1225" spans="1:10" x14ac:dyDescent="0.3">
      <c r="A1225" s="8">
        <v>1224</v>
      </c>
      <c r="B1225" s="115">
        <v>42428</v>
      </c>
      <c r="C1225" s="89" t="s">
        <v>788</v>
      </c>
      <c r="D1225" s="71" t="s">
        <v>897</v>
      </c>
      <c r="E1225" s="74" t="s">
        <v>13</v>
      </c>
      <c r="F1225" s="12">
        <v>50</v>
      </c>
      <c r="G1225" s="12">
        <v>0</v>
      </c>
      <c r="H1225" s="12">
        <v>10</v>
      </c>
      <c r="I1225" s="12">
        <f t="shared" si="18"/>
        <v>40</v>
      </c>
      <c r="J1225" s="57">
        <v>15999999.840000002</v>
      </c>
    </row>
    <row r="1226" spans="1:10" x14ac:dyDescent="0.3">
      <c r="A1226" s="2">
        <v>1225</v>
      </c>
      <c r="B1226" s="115">
        <v>42428</v>
      </c>
      <c r="C1226" s="75" t="s">
        <v>472</v>
      </c>
      <c r="D1226" s="71" t="s">
        <v>897</v>
      </c>
      <c r="E1226" s="74" t="s">
        <v>13</v>
      </c>
      <c r="F1226" s="12">
        <v>1900</v>
      </c>
      <c r="G1226" s="12">
        <v>0</v>
      </c>
      <c r="H1226" s="12">
        <v>750</v>
      </c>
      <c r="I1226" s="12">
        <f t="shared" si="18"/>
        <v>1150</v>
      </c>
      <c r="J1226" s="57">
        <v>2530000</v>
      </c>
    </row>
    <row r="1227" spans="1:10" x14ac:dyDescent="0.3">
      <c r="A1227" s="8">
        <v>1226</v>
      </c>
      <c r="B1227" s="115">
        <v>42428</v>
      </c>
      <c r="C1227" s="75" t="s">
        <v>789</v>
      </c>
      <c r="D1227" s="71" t="s">
        <v>897</v>
      </c>
      <c r="E1227" s="74" t="s">
        <v>13</v>
      </c>
      <c r="F1227" s="12">
        <v>206</v>
      </c>
      <c r="G1227" s="12">
        <v>413</v>
      </c>
      <c r="H1227" s="12">
        <v>120</v>
      </c>
      <c r="I1227" s="12">
        <f t="shared" si="18"/>
        <v>499</v>
      </c>
      <c r="J1227" s="57">
        <v>249499997.50500003</v>
      </c>
    </row>
    <row r="1228" spans="1:10" x14ac:dyDescent="0.3">
      <c r="A1228" s="2">
        <v>1227</v>
      </c>
      <c r="B1228" s="115">
        <v>42428</v>
      </c>
      <c r="C1228" s="75" t="s">
        <v>790</v>
      </c>
      <c r="D1228" s="71" t="s">
        <v>897</v>
      </c>
      <c r="E1228" s="74" t="s">
        <v>13</v>
      </c>
      <c r="F1228" s="12">
        <v>206</v>
      </c>
      <c r="G1228" s="12">
        <v>413</v>
      </c>
      <c r="H1228" s="12">
        <v>120</v>
      </c>
      <c r="I1228" s="12">
        <f t="shared" si="18"/>
        <v>499</v>
      </c>
      <c r="J1228" s="57">
        <v>99799999.002000004</v>
      </c>
    </row>
    <row r="1229" spans="1:10" x14ac:dyDescent="0.3">
      <c r="A1229" s="8">
        <v>1228</v>
      </c>
      <c r="B1229" s="115">
        <v>42428</v>
      </c>
      <c r="C1229" s="84" t="s">
        <v>473</v>
      </c>
      <c r="D1229" s="71" t="s">
        <v>897</v>
      </c>
      <c r="E1229" s="74" t="s">
        <v>13</v>
      </c>
      <c r="F1229" s="12">
        <v>0</v>
      </c>
      <c r="G1229" s="12">
        <v>3</v>
      </c>
      <c r="H1229" s="12">
        <v>3</v>
      </c>
      <c r="I1229" s="12">
        <f t="shared" si="18"/>
        <v>0</v>
      </c>
      <c r="J1229" s="57">
        <v>0</v>
      </c>
    </row>
    <row r="1230" spans="1:10" x14ac:dyDescent="0.3">
      <c r="A1230" s="2">
        <v>1229</v>
      </c>
      <c r="B1230" s="115">
        <v>42428</v>
      </c>
      <c r="C1230" s="84" t="s">
        <v>474</v>
      </c>
      <c r="D1230" s="71" t="s">
        <v>897</v>
      </c>
      <c r="E1230" s="74" t="s">
        <v>13</v>
      </c>
      <c r="F1230" s="12">
        <v>0</v>
      </c>
      <c r="G1230" s="12">
        <v>2</v>
      </c>
      <c r="H1230" s="12">
        <v>2</v>
      </c>
      <c r="I1230" s="12">
        <f t="shared" si="18"/>
        <v>0</v>
      </c>
      <c r="J1230" s="57">
        <v>0</v>
      </c>
    </row>
    <row r="1231" spans="1:10" x14ac:dyDescent="0.3">
      <c r="A1231" s="8">
        <v>1230</v>
      </c>
      <c r="B1231" s="115">
        <v>42428</v>
      </c>
      <c r="C1231" s="84" t="s">
        <v>475</v>
      </c>
      <c r="D1231" s="71" t="s">
        <v>897</v>
      </c>
      <c r="E1231" s="74" t="s">
        <v>13</v>
      </c>
      <c r="F1231" s="12">
        <v>0</v>
      </c>
      <c r="G1231" s="12">
        <v>20</v>
      </c>
      <c r="H1231" s="12">
        <v>20</v>
      </c>
      <c r="I1231" s="12">
        <f t="shared" si="18"/>
        <v>0</v>
      </c>
      <c r="J1231" s="57">
        <v>0</v>
      </c>
    </row>
    <row r="1232" spans="1:10" x14ac:dyDescent="0.3">
      <c r="A1232" s="2">
        <v>1231</v>
      </c>
      <c r="B1232" s="115">
        <v>42428</v>
      </c>
      <c r="C1232" s="77" t="s">
        <v>476</v>
      </c>
      <c r="D1232" s="71" t="s">
        <v>897</v>
      </c>
      <c r="E1232" s="74" t="s">
        <v>13</v>
      </c>
      <c r="F1232" s="12">
        <v>5</v>
      </c>
      <c r="G1232" s="12">
        <v>60</v>
      </c>
      <c r="H1232" s="12">
        <v>35</v>
      </c>
      <c r="I1232" s="12">
        <f t="shared" si="18"/>
        <v>30</v>
      </c>
      <c r="J1232" s="57">
        <v>1125003.0000000002</v>
      </c>
    </row>
    <row r="1233" spans="1:10" x14ac:dyDescent="0.3">
      <c r="A1233" s="8">
        <v>1232</v>
      </c>
      <c r="B1233" s="115">
        <v>42428</v>
      </c>
      <c r="C1233" s="83" t="s">
        <v>477</v>
      </c>
      <c r="D1233" s="71" t="s">
        <v>897</v>
      </c>
      <c r="E1233" s="74" t="s">
        <v>9</v>
      </c>
      <c r="F1233" s="12">
        <v>450</v>
      </c>
      <c r="G1233" s="12">
        <v>0</v>
      </c>
      <c r="H1233" s="12">
        <v>450</v>
      </c>
      <c r="I1233" s="12">
        <f t="shared" si="18"/>
        <v>0</v>
      </c>
      <c r="J1233" s="57">
        <v>0</v>
      </c>
    </row>
    <row r="1234" spans="1:10" x14ac:dyDescent="0.3">
      <c r="A1234" s="2">
        <v>1233</v>
      </c>
      <c r="B1234" s="115">
        <v>42428</v>
      </c>
      <c r="C1234" s="83" t="s">
        <v>478</v>
      </c>
      <c r="D1234" s="71" t="s">
        <v>897</v>
      </c>
      <c r="E1234" s="74" t="s">
        <v>9</v>
      </c>
      <c r="F1234" s="12">
        <v>12</v>
      </c>
      <c r="G1234" s="12">
        <v>0</v>
      </c>
      <c r="H1234" s="12">
        <v>12</v>
      </c>
      <c r="I1234" s="12">
        <f t="shared" si="18"/>
        <v>0</v>
      </c>
      <c r="J1234" s="57">
        <v>0</v>
      </c>
    </row>
    <row r="1235" spans="1:10" x14ac:dyDescent="0.3">
      <c r="A1235" s="8">
        <v>1234</v>
      </c>
      <c r="B1235" s="115">
        <v>42428</v>
      </c>
      <c r="C1235" s="73" t="s">
        <v>479</v>
      </c>
      <c r="D1235" s="71" t="s">
        <v>897</v>
      </c>
      <c r="E1235" s="74" t="s">
        <v>13</v>
      </c>
      <c r="F1235" s="12">
        <v>0</v>
      </c>
      <c r="G1235" s="12">
        <v>0</v>
      </c>
      <c r="H1235" s="12">
        <v>0</v>
      </c>
      <c r="I1235" s="12">
        <f t="shared" si="18"/>
        <v>0</v>
      </c>
      <c r="J1235" s="57">
        <v>0</v>
      </c>
    </row>
    <row r="1236" spans="1:10" x14ac:dyDescent="0.3">
      <c r="A1236" s="2">
        <v>1235</v>
      </c>
      <c r="B1236" s="115">
        <v>42428</v>
      </c>
      <c r="C1236" s="73" t="s">
        <v>480</v>
      </c>
      <c r="D1236" s="71" t="s">
        <v>897</v>
      </c>
      <c r="E1236" s="74" t="s">
        <v>9</v>
      </c>
      <c r="F1236" s="12">
        <v>50</v>
      </c>
      <c r="G1236" s="12">
        <v>0</v>
      </c>
      <c r="H1236" s="12">
        <v>50</v>
      </c>
      <c r="I1236" s="12">
        <f t="shared" si="18"/>
        <v>0</v>
      </c>
      <c r="J1236" s="57">
        <v>0</v>
      </c>
    </row>
    <row r="1237" spans="1:10" x14ac:dyDescent="0.3">
      <c r="A1237" s="8">
        <v>1236</v>
      </c>
      <c r="B1237" s="115">
        <v>42428</v>
      </c>
      <c r="C1237" s="73" t="s">
        <v>791</v>
      </c>
      <c r="D1237" s="71" t="s">
        <v>897</v>
      </c>
      <c r="E1237" s="74" t="s">
        <v>13</v>
      </c>
      <c r="F1237" s="12">
        <v>15</v>
      </c>
      <c r="G1237" s="12">
        <v>0</v>
      </c>
      <c r="H1237" s="12">
        <v>0</v>
      </c>
      <c r="I1237" s="12">
        <f t="shared" si="18"/>
        <v>15</v>
      </c>
      <c r="J1237" s="57">
        <v>0</v>
      </c>
    </row>
    <row r="1238" spans="1:10" x14ac:dyDescent="0.3">
      <c r="A1238" s="2">
        <v>1237</v>
      </c>
      <c r="B1238" s="115">
        <v>42428</v>
      </c>
      <c r="C1238" s="78" t="s">
        <v>482</v>
      </c>
      <c r="D1238" s="71" t="s">
        <v>897</v>
      </c>
      <c r="E1238" s="79" t="s">
        <v>13</v>
      </c>
      <c r="F1238" s="12">
        <v>497</v>
      </c>
      <c r="G1238" s="24">
        <v>1200</v>
      </c>
      <c r="H1238" s="24">
        <v>1697</v>
      </c>
      <c r="I1238" s="12">
        <f t="shared" si="18"/>
        <v>0</v>
      </c>
      <c r="J1238" s="57">
        <v>0</v>
      </c>
    </row>
    <row r="1239" spans="1:10" x14ac:dyDescent="0.3">
      <c r="A1239" s="8">
        <v>1238</v>
      </c>
      <c r="B1239" s="115">
        <v>42428</v>
      </c>
      <c r="C1239" s="73" t="s">
        <v>483</v>
      </c>
      <c r="D1239" s="71" t="s">
        <v>897</v>
      </c>
      <c r="E1239" s="74" t="s">
        <v>33</v>
      </c>
      <c r="F1239" s="12">
        <v>736</v>
      </c>
      <c r="G1239" s="12">
        <v>0</v>
      </c>
      <c r="H1239" s="12">
        <v>497</v>
      </c>
      <c r="I1239" s="12">
        <f t="shared" si="18"/>
        <v>239</v>
      </c>
      <c r="J1239" s="57">
        <v>343610.3</v>
      </c>
    </row>
    <row r="1240" spans="1:10" x14ac:dyDescent="0.3">
      <c r="A1240" s="2">
        <v>1239</v>
      </c>
      <c r="B1240" s="115">
        <v>42428</v>
      </c>
      <c r="C1240" s="73" t="s">
        <v>484</v>
      </c>
      <c r="D1240" s="71" t="s">
        <v>897</v>
      </c>
      <c r="E1240" s="74" t="s">
        <v>9</v>
      </c>
      <c r="F1240" s="12">
        <v>64800</v>
      </c>
      <c r="G1240" s="12">
        <v>0</v>
      </c>
      <c r="H1240" s="12">
        <v>41900</v>
      </c>
      <c r="I1240" s="12">
        <f t="shared" si="18"/>
        <v>22900</v>
      </c>
      <c r="J1240" s="57">
        <v>2040390.0000000002</v>
      </c>
    </row>
    <row r="1241" spans="1:10" x14ac:dyDescent="0.3">
      <c r="A1241" s="8">
        <v>1240</v>
      </c>
      <c r="B1241" s="115">
        <v>42428</v>
      </c>
      <c r="C1241" s="73" t="s">
        <v>485</v>
      </c>
      <c r="D1241" s="71" t="s">
        <v>897</v>
      </c>
      <c r="E1241" s="74" t="s">
        <v>83</v>
      </c>
      <c r="F1241" s="12">
        <v>9</v>
      </c>
      <c r="G1241" s="12">
        <v>0</v>
      </c>
      <c r="H1241" s="12">
        <v>0</v>
      </c>
      <c r="I1241" s="12">
        <f t="shared" si="18"/>
        <v>9</v>
      </c>
      <c r="J1241" s="57">
        <v>355093.2</v>
      </c>
    </row>
    <row r="1242" spans="1:10" x14ac:dyDescent="0.3">
      <c r="A1242" s="2">
        <v>1241</v>
      </c>
      <c r="B1242" s="115">
        <v>42428</v>
      </c>
      <c r="C1242" s="73" t="s">
        <v>486</v>
      </c>
      <c r="D1242" s="71" t="s">
        <v>897</v>
      </c>
      <c r="E1242" s="79" t="s">
        <v>83</v>
      </c>
      <c r="F1242" s="12">
        <v>5</v>
      </c>
      <c r="G1242" s="12">
        <v>0</v>
      </c>
      <c r="H1242" s="12">
        <v>2</v>
      </c>
      <c r="I1242" s="12">
        <f t="shared" si="18"/>
        <v>3</v>
      </c>
      <c r="J1242" s="57">
        <v>130330.20000000001</v>
      </c>
    </row>
    <row r="1243" spans="1:10" x14ac:dyDescent="0.3">
      <c r="A1243" s="8">
        <v>1242</v>
      </c>
      <c r="B1243" s="115">
        <v>42428</v>
      </c>
      <c r="C1243" s="76" t="s">
        <v>487</v>
      </c>
      <c r="D1243" s="71" t="s">
        <v>897</v>
      </c>
      <c r="E1243" s="81" t="s">
        <v>9</v>
      </c>
      <c r="F1243" s="12">
        <v>0</v>
      </c>
      <c r="G1243" s="12">
        <v>0</v>
      </c>
      <c r="H1243" s="12">
        <v>0</v>
      </c>
      <c r="I1243" s="12">
        <f t="shared" si="18"/>
        <v>0</v>
      </c>
      <c r="J1243" s="57">
        <v>0</v>
      </c>
    </row>
    <row r="1244" spans="1:10" x14ac:dyDescent="0.3">
      <c r="A1244" s="2">
        <v>1243</v>
      </c>
      <c r="B1244" s="115">
        <v>42428</v>
      </c>
      <c r="C1244" s="76" t="s">
        <v>792</v>
      </c>
      <c r="D1244" s="71" t="s">
        <v>897</v>
      </c>
      <c r="E1244" s="81" t="s">
        <v>13</v>
      </c>
      <c r="F1244" s="12">
        <v>0</v>
      </c>
      <c r="G1244" s="12">
        <v>20</v>
      </c>
      <c r="H1244" s="12">
        <v>10</v>
      </c>
      <c r="I1244" s="12">
        <f t="shared" ref="I1244:I1307" si="19">F1244+G1244-H1244</f>
        <v>10</v>
      </c>
      <c r="J1244" s="57">
        <v>9158100.0500000007</v>
      </c>
    </row>
    <row r="1245" spans="1:10" x14ac:dyDescent="0.3">
      <c r="A1245" s="8">
        <v>1244</v>
      </c>
      <c r="B1245" s="115">
        <v>42428</v>
      </c>
      <c r="C1245" s="75" t="s">
        <v>488</v>
      </c>
      <c r="D1245" s="71" t="s">
        <v>897</v>
      </c>
      <c r="E1245" s="81" t="s">
        <v>13</v>
      </c>
      <c r="F1245" s="12">
        <v>14</v>
      </c>
      <c r="G1245" s="12">
        <v>19</v>
      </c>
      <c r="H1245" s="12">
        <v>33</v>
      </c>
      <c r="I1245" s="12">
        <f t="shared" si="19"/>
        <v>0</v>
      </c>
      <c r="J1245" s="57">
        <v>0</v>
      </c>
    </row>
    <row r="1246" spans="1:10" x14ac:dyDescent="0.3">
      <c r="A1246" s="2">
        <v>1245</v>
      </c>
      <c r="B1246" s="115">
        <v>42428</v>
      </c>
      <c r="C1246" s="75" t="s">
        <v>489</v>
      </c>
      <c r="D1246" s="71" t="s">
        <v>897</v>
      </c>
      <c r="E1246" s="74" t="s">
        <v>13</v>
      </c>
      <c r="F1246" s="12">
        <v>0</v>
      </c>
      <c r="G1246" s="12">
        <v>59</v>
      </c>
      <c r="H1246" s="12">
        <v>59</v>
      </c>
      <c r="I1246" s="12">
        <f t="shared" si="19"/>
        <v>0</v>
      </c>
      <c r="J1246" s="57">
        <v>0</v>
      </c>
    </row>
    <row r="1247" spans="1:10" x14ac:dyDescent="0.3">
      <c r="A1247" s="8">
        <v>1246</v>
      </c>
      <c r="B1247" s="115">
        <v>42428</v>
      </c>
      <c r="C1247" s="75" t="s">
        <v>490</v>
      </c>
      <c r="D1247" s="71" t="s">
        <v>897</v>
      </c>
      <c r="E1247" s="74" t="s">
        <v>13</v>
      </c>
      <c r="F1247" s="12">
        <v>10</v>
      </c>
      <c r="G1247" s="12">
        <v>0</v>
      </c>
      <c r="H1247" s="12">
        <v>10</v>
      </c>
      <c r="I1247" s="12">
        <f t="shared" si="19"/>
        <v>0</v>
      </c>
      <c r="J1247" s="57">
        <v>0</v>
      </c>
    </row>
    <row r="1248" spans="1:10" x14ac:dyDescent="0.3">
      <c r="A1248" s="2">
        <v>1247</v>
      </c>
      <c r="B1248" s="115">
        <v>42428</v>
      </c>
      <c r="C1248" s="73" t="s">
        <v>491</v>
      </c>
      <c r="D1248" s="71" t="s">
        <v>897</v>
      </c>
      <c r="E1248" s="74" t="s">
        <v>13</v>
      </c>
      <c r="F1248" s="12">
        <v>4320</v>
      </c>
      <c r="G1248" s="12">
        <v>0</v>
      </c>
      <c r="H1248" s="12">
        <v>1540</v>
      </c>
      <c r="I1248" s="12">
        <f t="shared" si="19"/>
        <v>2780</v>
      </c>
      <c r="J1248" s="57">
        <v>8219904.0000000009</v>
      </c>
    </row>
    <row r="1249" spans="1:10" x14ac:dyDescent="0.3">
      <c r="A1249" s="8">
        <v>1248</v>
      </c>
      <c r="B1249" s="115">
        <v>42428</v>
      </c>
      <c r="C1249" s="73" t="s">
        <v>492</v>
      </c>
      <c r="D1249" s="71" t="s">
        <v>897</v>
      </c>
      <c r="E1249" s="74" t="s">
        <v>13</v>
      </c>
      <c r="F1249" s="12">
        <v>1860</v>
      </c>
      <c r="G1249" s="12">
        <v>1000</v>
      </c>
      <c r="H1249" s="12">
        <v>1320</v>
      </c>
      <c r="I1249" s="12">
        <f t="shared" si="19"/>
        <v>1540</v>
      </c>
      <c r="J1249" s="57">
        <v>31184846.000000004</v>
      </c>
    </row>
    <row r="1250" spans="1:10" x14ac:dyDescent="0.3">
      <c r="A1250" s="2">
        <v>1249</v>
      </c>
      <c r="B1250" s="115">
        <v>42428</v>
      </c>
      <c r="C1250" s="73" t="s">
        <v>493</v>
      </c>
      <c r="D1250" s="71" t="s">
        <v>897</v>
      </c>
      <c r="E1250" s="74" t="s">
        <v>9</v>
      </c>
      <c r="F1250" s="12">
        <v>1600</v>
      </c>
      <c r="G1250" s="12">
        <v>45600</v>
      </c>
      <c r="H1250" s="12">
        <v>7700</v>
      </c>
      <c r="I1250" s="12">
        <f t="shared" si="19"/>
        <v>39500</v>
      </c>
      <c r="J1250" s="57">
        <v>5257450.0000000009</v>
      </c>
    </row>
    <row r="1251" spans="1:10" x14ac:dyDescent="0.3">
      <c r="A1251" s="8">
        <v>1250</v>
      </c>
      <c r="B1251" s="115">
        <v>42428</v>
      </c>
      <c r="C1251" s="73" t="s">
        <v>494</v>
      </c>
      <c r="D1251" s="71" t="s">
        <v>897</v>
      </c>
      <c r="E1251" s="74" t="s">
        <v>13</v>
      </c>
      <c r="F1251" s="12">
        <v>0</v>
      </c>
      <c r="G1251" s="12">
        <v>4800</v>
      </c>
      <c r="H1251" s="12">
        <v>1800</v>
      </c>
      <c r="I1251" s="12">
        <f t="shared" si="19"/>
        <v>3000</v>
      </c>
      <c r="J1251" s="57">
        <v>10249800.000000002</v>
      </c>
    </row>
    <row r="1252" spans="1:10" x14ac:dyDescent="0.3">
      <c r="A1252" s="2">
        <v>1251</v>
      </c>
      <c r="B1252" s="115">
        <v>42428</v>
      </c>
      <c r="C1252" s="73" t="s">
        <v>495</v>
      </c>
      <c r="D1252" s="71" t="s">
        <v>897</v>
      </c>
      <c r="E1252" s="74" t="s">
        <v>13</v>
      </c>
      <c r="F1252" s="12">
        <v>2310</v>
      </c>
      <c r="G1252" s="12">
        <v>0</v>
      </c>
      <c r="H1252" s="12">
        <v>600</v>
      </c>
      <c r="I1252" s="12">
        <f t="shared" si="19"/>
        <v>1710</v>
      </c>
      <c r="J1252" s="57">
        <v>5842386.0000000009</v>
      </c>
    </row>
    <row r="1253" spans="1:10" x14ac:dyDescent="0.3">
      <c r="A1253" s="8">
        <v>1252</v>
      </c>
      <c r="B1253" s="115">
        <v>42428</v>
      </c>
      <c r="C1253" s="73" t="s">
        <v>496</v>
      </c>
      <c r="D1253" s="71" t="s">
        <v>897</v>
      </c>
      <c r="E1253" s="74" t="s">
        <v>13</v>
      </c>
      <c r="F1253" s="12">
        <v>0</v>
      </c>
      <c r="G1253" s="12">
        <v>0</v>
      </c>
      <c r="H1253" s="12">
        <v>0</v>
      </c>
      <c r="I1253" s="12">
        <f t="shared" si="19"/>
        <v>0</v>
      </c>
      <c r="J1253" s="57">
        <v>0</v>
      </c>
    </row>
    <row r="1254" spans="1:10" x14ac:dyDescent="0.3">
      <c r="A1254" s="2">
        <v>1253</v>
      </c>
      <c r="B1254" s="115">
        <v>42428</v>
      </c>
      <c r="C1254" s="73" t="s">
        <v>497</v>
      </c>
      <c r="D1254" s="71" t="s">
        <v>897</v>
      </c>
      <c r="E1254" s="74" t="s">
        <v>9</v>
      </c>
      <c r="F1254" s="12">
        <v>300</v>
      </c>
      <c r="G1254" s="12">
        <v>0</v>
      </c>
      <c r="H1254" s="12">
        <v>300</v>
      </c>
      <c r="I1254" s="12">
        <f t="shared" si="19"/>
        <v>0</v>
      </c>
      <c r="J1254" s="57">
        <v>0</v>
      </c>
    </row>
    <row r="1255" spans="1:10" x14ac:dyDescent="0.3">
      <c r="A1255" s="8">
        <v>1254</v>
      </c>
      <c r="B1255" s="115">
        <v>42428</v>
      </c>
      <c r="C1255" s="73" t="s">
        <v>498</v>
      </c>
      <c r="D1255" s="71" t="s">
        <v>897</v>
      </c>
      <c r="E1255" s="74" t="s">
        <v>13</v>
      </c>
      <c r="F1255" s="12">
        <v>0</v>
      </c>
      <c r="G1255" s="12">
        <v>0</v>
      </c>
      <c r="H1255" s="12">
        <v>0</v>
      </c>
      <c r="I1255" s="12">
        <f t="shared" si="19"/>
        <v>0</v>
      </c>
      <c r="J1255" s="57">
        <v>0</v>
      </c>
    </row>
    <row r="1256" spans="1:10" x14ac:dyDescent="0.3">
      <c r="A1256" s="2">
        <v>1255</v>
      </c>
      <c r="B1256" s="115">
        <v>42428</v>
      </c>
      <c r="C1256" s="75" t="s">
        <v>499</v>
      </c>
      <c r="D1256" s="71" t="s">
        <v>897</v>
      </c>
      <c r="E1256" s="74" t="s">
        <v>13</v>
      </c>
      <c r="F1256" s="12">
        <v>0</v>
      </c>
      <c r="G1256" s="12">
        <v>0</v>
      </c>
      <c r="H1256" s="12">
        <v>0</v>
      </c>
      <c r="I1256" s="12">
        <f t="shared" si="19"/>
        <v>0</v>
      </c>
      <c r="J1256" s="57">
        <v>0</v>
      </c>
    </row>
    <row r="1257" spans="1:10" x14ac:dyDescent="0.3">
      <c r="A1257" s="8">
        <v>1256</v>
      </c>
      <c r="B1257" s="115">
        <v>42428</v>
      </c>
      <c r="C1257" s="73" t="s">
        <v>500</v>
      </c>
      <c r="D1257" s="71" t="s">
        <v>897</v>
      </c>
      <c r="E1257" s="74" t="s">
        <v>13</v>
      </c>
      <c r="F1257" s="12">
        <v>5</v>
      </c>
      <c r="G1257" s="12">
        <v>0</v>
      </c>
      <c r="H1257" s="12">
        <v>0</v>
      </c>
      <c r="I1257" s="12">
        <f t="shared" si="19"/>
        <v>5</v>
      </c>
      <c r="J1257" s="57">
        <v>25410</v>
      </c>
    </row>
    <row r="1258" spans="1:10" x14ac:dyDescent="0.3">
      <c r="A1258" s="2">
        <v>1257</v>
      </c>
      <c r="B1258" s="115">
        <v>42428</v>
      </c>
      <c r="C1258" s="75" t="s">
        <v>501</v>
      </c>
      <c r="D1258" s="71" t="s">
        <v>897</v>
      </c>
      <c r="E1258" s="74" t="s">
        <v>9</v>
      </c>
      <c r="F1258" s="12">
        <v>150</v>
      </c>
      <c r="G1258" s="12">
        <v>0</v>
      </c>
      <c r="H1258" s="12">
        <v>0</v>
      </c>
      <c r="I1258" s="12">
        <f t="shared" si="19"/>
        <v>150</v>
      </c>
      <c r="J1258" s="57">
        <v>16500.000000000004</v>
      </c>
    </row>
    <row r="1259" spans="1:10" x14ac:dyDescent="0.3">
      <c r="A1259" s="8">
        <v>1258</v>
      </c>
      <c r="B1259" s="115">
        <v>42428</v>
      </c>
      <c r="C1259" s="75" t="s">
        <v>793</v>
      </c>
      <c r="D1259" s="71" t="s">
        <v>897</v>
      </c>
      <c r="E1259" s="74" t="s">
        <v>13</v>
      </c>
      <c r="F1259" s="12">
        <v>0</v>
      </c>
      <c r="G1259" s="12">
        <v>50</v>
      </c>
      <c r="H1259" s="12">
        <v>0</v>
      </c>
      <c r="I1259" s="12">
        <f t="shared" si="19"/>
        <v>50</v>
      </c>
      <c r="J1259" s="57">
        <v>74999999.800000012</v>
      </c>
    </row>
    <row r="1260" spans="1:10" x14ac:dyDescent="0.3">
      <c r="A1260" s="2">
        <v>1259</v>
      </c>
      <c r="B1260" s="115">
        <v>42428</v>
      </c>
      <c r="C1260" s="94" t="s">
        <v>502</v>
      </c>
      <c r="D1260" s="71" t="s">
        <v>897</v>
      </c>
      <c r="E1260" s="74" t="s">
        <v>13</v>
      </c>
      <c r="F1260" s="12">
        <v>112</v>
      </c>
      <c r="G1260" s="12">
        <v>0</v>
      </c>
      <c r="H1260" s="12">
        <v>24</v>
      </c>
      <c r="I1260" s="12">
        <f t="shared" si="19"/>
        <v>88</v>
      </c>
      <c r="J1260" s="57">
        <v>85535964.800000012</v>
      </c>
    </row>
    <row r="1261" spans="1:10" x14ac:dyDescent="0.3">
      <c r="A1261" s="8">
        <v>1260</v>
      </c>
      <c r="B1261" s="115">
        <v>42428</v>
      </c>
      <c r="C1261" s="73" t="s">
        <v>503</v>
      </c>
      <c r="D1261" s="71" t="s">
        <v>897</v>
      </c>
      <c r="E1261" s="79" t="s">
        <v>13</v>
      </c>
      <c r="F1261" s="12">
        <v>516</v>
      </c>
      <c r="G1261" s="12">
        <v>0</v>
      </c>
      <c r="H1261" s="12">
        <v>210</v>
      </c>
      <c r="I1261" s="12">
        <f t="shared" si="19"/>
        <v>306</v>
      </c>
      <c r="J1261" s="57">
        <v>30599969.400000002</v>
      </c>
    </row>
    <row r="1262" spans="1:10" x14ac:dyDescent="0.3">
      <c r="A1262" s="2">
        <v>1261</v>
      </c>
      <c r="B1262" s="115">
        <v>42428</v>
      </c>
      <c r="C1262" s="84" t="s">
        <v>504</v>
      </c>
      <c r="D1262" s="71" t="s">
        <v>897</v>
      </c>
      <c r="E1262" s="74" t="s">
        <v>13</v>
      </c>
      <c r="F1262" s="12">
        <v>2418</v>
      </c>
      <c r="G1262" s="12">
        <v>1920</v>
      </c>
      <c r="H1262" s="12">
        <v>1533</v>
      </c>
      <c r="I1262" s="12">
        <f t="shared" si="19"/>
        <v>2805</v>
      </c>
      <c r="J1262" s="57">
        <v>5751372</v>
      </c>
    </row>
    <row r="1263" spans="1:10" x14ac:dyDescent="0.3">
      <c r="A1263" s="8">
        <v>1262</v>
      </c>
      <c r="B1263" s="115">
        <v>42428</v>
      </c>
      <c r="C1263" s="84" t="s">
        <v>505</v>
      </c>
      <c r="D1263" s="71" t="s">
        <v>897</v>
      </c>
      <c r="E1263" s="74" t="s">
        <v>13</v>
      </c>
      <c r="F1263" s="12">
        <v>45</v>
      </c>
      <c r="G1263" s="12">
        <v>0</v>
      </c>
      <c r="H1263" s="12">
        <v>45</v>
      </c>
      <c r="I1263" s="12">
        <f t="shared" si="19"/>
        <v>0</v>
      </c>
      <c r="J1263" s="57">
        <v>0</v>
      </c>
    </row>
    <row r="1264" spans="1:10" x14ac:dyDescent="0.3">
      <c r="A1264" s="2">
        <v>1263</v>
      </c>
      <c r="B1264" s="115">
        <v>42428</v>
      </c>
      <c r="C1264" s="84" t="s">
        <v>506</v>
      </c>
      <c r="D1264" s="71" t="s">
        <v>897</v>
      </c>
      <c r="E1264" s="74" t="s">
        <v>9</v>
      </c>
      <c r="F1264" s="12">
        <v>0</v>
      </c>
      <c r="G1264" s="12">
        <v>420</v>
      </c>
      <c r="H1264" s="12">
        <v>420</v>
      </c>
      <c r="I1264" s="12">
        <f t="shared" si="19"/>
        <v>0</v>
      </c>
      <c r="J1264" s="57">
        <v>0</v>
      </c>
    </row>
    <row r="1265" spans="1:10" x14ac:dyDescent="0.3">
      <c r="A1265" s="8">
        <v>1264</v>
      </c>
      <c r="B1265" s="115">
        <v>42428</v>
      </c>
      <c r="C1265" s="77" t="s">
        <v>507</v>
      </c>
      <c r="D1265" s="71" t="s">
        <v>897</v>
      </c>
      <c r="E1265" s="74" t="s">
        <v>9</v>
      </c>
      <c r="F1265" s="12">
        <v>240</v>
      </c>
      <c r="G1265" s="12">
        <v>720</v>
      </c>
      <c r="H1265" s="12">
        <v>600</v>
      </c>
      <c r="I1265" s="12">
        <f t="shared" si="19"/>
        <v>360</v>
      </c>
      <c r="J1265" s="57">
        <v>4656960.0000000009</v>
      </c>
    </row>
    <row r="1266" spans="1:10" x14ac:dyDescent="0.3">
      <c r="A1266" s="2">
        <v>1265</v>
      </c>
      <c r="B1266" s="115">
        <v>42428</v>
      </c>
      <c r="C1266" s="77" t="s">
        <v>508</v>
      </c>
      <c r="D1266" s="71" t="s">
        <v>897</v>
      </c>
      <c r="E1266" s="74" t="s">
        <v>9</v>
      </c>
      <c r="F1266" s="12">
        <v>60</v>
      </c>
      <c r="G1266" s="12">
        <v>0</v>
      </c>
      <c r="H1266" s="12">
        <v>0</v>
      </c>
      <c r="I1266" s="12">
        <f t="shared" si="19"/>
        <v>60</v>
      </c>
      <c r="J1266" s="57">
        <v>138006.00000000003</v>
      </c>
    </row>
    <row r="1267" spans="1:10" x14ac:dyDescent="0.3">
      <c r="A1267" s="8">
        <v>1266</v>
      </c>
      <c r="B1267" s="115">
        <v>42428</v>
      </c>
      <c r="C1267" s="78" t="s">
        <v>509</v>
      </c>
      <c r="D1267" s="71" t="s">
        <v>897</v>
      </c>
      <c r="E1267" s="79" t="s">
        <v>9</v>
      </c>
      <c r="F1267" s="12">
        <v>25000</v>
      </c>
      <c r="G1267" s="24">
        <v>50000</v>
      </c>
      <c r="H1267" s="24">
        <v>14000</v>
      </c>
      <c r="I1267" s="12">
        <f t="shared" si="19"/>
        <v>61000</v>
      </c>
      <c r="J1267" s="57">
        <v>8723000</v>
      </c>
    </row>
    <row r="1268" spans="1:10" x14ac:dyDescent="0.3">
      <c r="A1268" s="2">
        <v>1267</v>
      </c>
      <c r="B1268" s="115">
        <v>42428</v>
      </c>
      <c r="C1268" s="73" t="s">
        <v>510</v>
      </c>
      <c r="D1268" s="71" t="s">
        <v>897</v>
      </c>
      <c r="E1268" s="74" t="s">
        <v>9</v>
      </c>
      <c r="F1268" s="12">
        <v>100</v>
      </c>
      <c r="G1268" s="12">
        <v>0</v>
      </c>
      <c r="H1268" s="12">
        <v>100</v>
      </c>
      <c r="I1268" s="12">
        <f t="shared" si="19"/>
        <v>0</v>
      </c>
      <c r="J1268" s="57">
        <v>0</v>
      </c>
    </row>
    <row r="1269" spans="1:10" x14ac:dyDescent="0.3">
      <c r="A1269" s="8">
        <v>1268</v>
      </c>
      <c r="B1269" s="115">
        <v>42428</v>
      </c>
      <c r="C1269" s="78" t="s">
        <v>511</v>
      </c>
      <c r="D1269" s="71" t="s">
        <v>897</v>
      </c>
      <c r="E1269" s="74" t="s">
        <v>9</v>
      </c>
      <c r="F1269" s="12">
        <v>300</v>
      </c>
      <c r="G1269" s="12">
        <v>0</v>
      </c>
      <c r="H1269" s="12">
        <v>60</v>
      </c>
      <c r="I1269" s="12">
        <f t="shared" si="19"/>
        <v>240</v>
      </c>
      <c r="J1269" s="57">
        <v>628320</v>
      </c>
    </row>
    <row r="1270" spans="1:10" x14ac:dyDescent="0.3">
      <c r="A1270" s="2">
        <v>1269</v>
      </c>
      <c r="B1270" s="115">
        <v>42428</v>
      </c>
      <c r="C1270" s="75" t="s">
        <v>512</v>
      </c>
      <c r="D1270" s="71" t="s">
        <v>897</v>
      </c>
      <c r="E1270" s="74" t="s">
        <v>107</v>
      </c>
      <c r="F1270" s="12">
        <v>0</v>
      </c>
      <c r="G1270" s="12">
        <v>0</v>
      </c>
      <c r="H1270" s="12">
        <v>0</v>
      </c>
      <c r="I1270" s="12">
        <f t="shared" si="19"/>
        <v>0</v>
      </c>
      <c r="J1270" s="57">
        <v>0</v>
      </c>
    </row>
    <row r="1271" spans="1:10" x14ac:dyDescent="0.3">
      <c r="A1271" s="8">
        <v>1270</v>
      </c>
      <c r="B1271" s="115">
        <v>42428</v>
      </c>
      <c r="C1271" s="75" t="s">
        <v>513</v>
      </c>
      <c r="D1271" s="71" t="s">
        <v>897</v>
      </c>
      <c r="E1271" s="74" t="s">
        <v>9</v>
      </c>
      <c r="F1271" s="12">
        <v>150</v>
      </c>
      <c r="G1271" s="12">
        <v>100</v>
      </c>
      <c r="H1271" s="12">
        <v>0</v>
      </c>
      <c r="I1271" s="12">
        <f t="shared" si="19"/>
        <v>250</v>
      </c>
      <c r="J1271" s="57">
        <v>2791800</v>
      </c>
    </row>
    <row r="1272" spans="1:10" x14ac:dyDescent="0.3">
      <c r="A1272" s="2">
        <v>1271</v>
      </c>
      <c r="B1272" s="115">
        <v>42428</v>
      </c>
      <c r="C1272" s="75" t="s">
        <v>514</v>
      </c>
      <c r="D1272" s="71" t="s">
        <v>897</v>
      </c>
      <c r="E1272" s="74" t="s">
        <v>9</v>
      </c>
      <c r="F1272" s="12">
        <v>500</v>
      </c>
      <c r="G1272" s="12">
        <v>100</v>
      </c>
      <c r="H1272" s="12">
        <v>300</v>
      </c>
      <c r="I1272" s="12">
        <f t="shared" si="19"/>
        <v>300</v>
      </c>
      <c r="J1272" s="57">
        <v>6449850</v>
      </c>
    </row>
    <row r="1273" spans="1:10" x14ac:dyDescent="0.3">
      <c r="A1273" s="8">
        <v>1272</v>
      </c>
      <c r="B1273" s="115">
        <v>42428</v>
      </c>
      <c r="C1273" s="73" t="s">
        <v>515</v>
      </c>
      <c r="D1273" s="71" t="s">
        <v>897</v>
      </c>
      <c r="E1273" s="74" t="s">
        <v>9</v>
      </c>
      <c r="F1273" s="12">
        <v>12300</v>
      </c>
      <c r="G1273" s="12">
        <v>0</v>
      </c>
      <c r="H1273" s="12">
        <v>12300</v>
      </c>
      <c r="I1273" s="12">
        <f t="shared" si="19"/>
        <v>0</v>
      </c>
      <c r="J1273" s="57">
        <v>0</v>
      </c>
    </row>
    <row r="1274" spans="1:10" x14ac:dyDescent="0.3">
      <c r="A1274" s="2">
        <v>1273</v>
      </c>
      <c r="B1274" s="115">
        <v>42428</v>
      </c>
      <c r="C1274" s="75" t="s">
        <v>516</v>
      </c>
      <c r="D1274" s="71" t="s">
        <v>897</v>
      </c>
      <c r="E1274" s="74" t="s">
        <v>9</v>
      </c>
      <c r="F1274" s="12">
        <v>4650</v>
      </c>
      <c r="G1274" s="12">
        <v>0</v>
      </c>
      <c r="H1274" s="12">
        <v>1200</v>
      </c>
      <c r="I1274" s="12">
        <f t="shared" si="19"/>
        <v>3450</v>
      </c>
      <c r="J1274" s="57">
        <v>1100550</v>
      </c>
    </row>
    <row r="1275" spans="1:10" x14ac:dyDescent="0.3">
      <c r="A1275" s="8">
        <v>1274</v>
      </c>
      <c r="B1275" s="115">
        <v>42428</v>
      </c>
      <c r="C1275" s="76" t="s">
        <v>517</v>
      </c>
      <c r="D1275" s="71" t="s">
        <v>897</v>
      </c>
      <c r="E1275" s="81" t="s">
        <v>13</v>
      </c>
      <c r="F1275" s="12">
        <v>0</v>
      </c>
      <c r="G1275" s="12">
        <v>500</v>
      </c>
      <c r="H1275" s="12">
        <v>210</v>
      </c>
      <c r="I1275" s="12">
        <f t="shared" si="19"/>
        <v>290</v>
      </c>
      <c r="J1275" s="57">
        <v>23792296.000000004</v>
      </c>
    </row>
    <row r="1276" spans="1:10" x14ac:dyDescent="0.3">
      <c r="A1276" s="2">
        <v>1275</v>
      </c>
      <c r="B1276" s="115">
        <v>42428</v>
      </c>
      <c r="C1276" s="75" t="s">
        <v>518</v>
      </c>
      <c r="D1276" s="71" t="s">
        <v>897</v>
      </c>
      <c r="E1276" s="74" t="s">
        <v>9</v>
      </c>
      <c r="F1276" s="12">
        <v>140</v>
      </c>
      <c r="G1276" s="12">
        <v>0</v>
      </c>
      <c r="H1276" s="12">
        <v>0</v>
      </c>
      <c r="I1276" s="12">
        <f t="shared" si="19"/>
        <v>140</v>
      </c>
      <c r="J1276" s="57">
        <v>831600.00000000012</v>
      </c>
    </row>
    <row r="1277" spans="1:10" x14ac:dyDescent="0.3">
      <c r="A1277" s="8">
        <v>1276</v>
      </c>
      <c r="B1277" s="115">
        <v>42428</v>
      </c>
      <c r="C1277" s="75" t="s">
        <v>794</v>
      </c>
      <c r="D1277" s="71" t="s">
        <v>897</v>
      </c>
      <c r="E1277" s="74" t="s">
        <v>107</v>
      </c>
      <c r="F1277" s="12">
        <v>6720</v>
      </c>
      <c r="G1277" s="12">
        <v>0</v>
      </c>
      <c r="H1277" s="12">
        <v>850</v>
      </c>
      <c r="I1277" s="12">
        <f t="shared" si="19"/>
        <v>5870</v>
      </c>
      <c r="J1277" s="57">
        <v>16917340.000000004</v>
      </c>
    </row>
    <row r="1278" spans="1:10" x14ac:dyDescent="0.3">
      <c r="A1278" s="2">
        <v>1277</v>
      </c>
      <c r="B1278" s="115">
        <v>42428</v>
      </c>
      <c r="C1278" s="83" t="s">
        <v>519</v>
      </c>
      <c r="D1278" s="71" t="s">
        <v>897</v>
      </c>
      <c r="E1278" s="81" t="s">
        <v>9</v>
      </c>
      <c r="F1278" s="12">
        <v>112</v>
      </c>
      <c r="G1278" s="12">
        <v>0</v>
      </c>
      <c r="H1278" s="12">
        <v>0</v>
      </c>
      <c r="I1278" s="12">
        <f t="shared" si="19"/>
        <v>112</v>
      </c>
      <c r="J1278" s="57">
        <v>2023999.824</v>
      </c>
    </row>
    <row r="1279" spans="1:10" x14ac:dyDescent="0.3">
      <c r="A1279" s="8">
        <v>1278</v>
      </c>
      <c r="B1279" s="115">
        <v>42428</v>
      </c>
      <c r="C1279" s="77" t="s">
        <v>520</v>
      </c>
      <c r="D1279" s="71" t="s">
        <v>897</v>
      </c>
      <c r="E1279" s="81" t="s">
        <v>9</v>
      </c>
      <c r="F1279" s="12">
        <v>600</v>
      </c>
      <c r="G1279" s="12">
        <v>0</v>
      </c>
      <c r="H1279" s="12">
        <v>0</v>
      </c>
      <c r="I1279" s="12">
        <f t="shared" si="19"/>
        <v>600</v>
      </c>
      <c r="J1279" s="57">
        <v>1320000</v>
      </c>
    </row>
    <row r="1280" spans="1:10" x14ac:dyDescent="0.3">
      <c r="A1280" s="2">
        <v>1279</v>
      </c>
      <c r="B1280" s="115">
        <v>42428</v>
      </c>
      <c r="C1280" s="77" t="s">
        <v>521</v>
      </c>
      <c r="D1280" s="71" t="s">
        <v>897</v>
      </c>
      <c r="E1280" s="74" t="s">
        <v>9</v>
      </c>
      <c r="F1280" s="12">
        <v>0</v>
      </c>
      <c r="G1280" s="12">
        <v>0</v>
      </c>
      <c r="H1280" s="12">
        <v>0</v>
      </c>
      <c r="I1280" s="12">
        <f t="shared" si="19"/>
        <v>0</v>
      </c>
      <c r="J1280" s="57">
        <v>0</v>
      </c>
    </row>
    <row r="1281" spans="1:10" x14ac:dyDescent="0.3">
      <c r="A1281" s="8">
        <v>1280</v>
      </c>
      <c r="B1281" s="115">
        <v>42428</v>
      </c>
      <c r="C1281" s="78" t="s">
        <v>522</v>
      </c>
      <c r="D1281" s="71" t="s">
        <v>897</v>
      </c>
      <c r="E1281" s="74" t="s">
        <v>28</v>
      </c>
      <c r="F1281" s="12">
        <v>0</v>
      </c>
      <c r="G1281" s="12">
        <v>100</v>
      </c>
      <c r="H1281" s="12">
        <v>100</v>
      </c>
      <c r="I1281" s="12">
        <f t="shared" si="19"/>
        <v>0</v>
      </c>
      <c r="J1281" s="57">
        <v>0</v>
      </c>
    </row>
    <row r="1282" spans="1:10" x14ac:dyDescent="0.3">
      <c r="A1282" s="2">
        <v>1281</v>
      </c>
      <c r="B1282" s="115">
        <v>42428</v>
      </c>
      <c r="C1282" s="73" t="s">
        <v>523</v>
      </c>
      <c r="D1282" s="71" t="s">
        <v>897</v>
      </c>
      <c r="E1282" s="74" t="s">
        <v>28</v>
      </c>
      <c r="F1282" s="12">
        <v>0</v>
      </c>
      <c r="G1282" s="12">
        <v>2</v>
      </c>
      <c r="H1282" s="12">
        <v>0</v>
      </c>
      <c r="I1282" s="12">
        <f t="shared" si="19"/>
        <v>2</v>
      </c>
      <c r="J1282" s="57">
        <v>185999.00000000003</v>
      </c>
    </row>
    <row r="1283" spans="1:10" x14ac:dyDescent="0.3">
      <c r="A1283" s="8">
        <v>1282</v>
      </c>
      <c r="B1283" s="115">
        <v>42428</v>
      </c>
      <c r="C1283" s="73" t="s">
        <v>524</v>
      </c>
      <c r="D1283" s="71" t="s">
        <v>897</v>
      </c>
      <c r="E1283" s="74" t="s">
        <v>13</v>
      </c>
      <c r="F1283" s="12">
        <v>0</v>
      </c>
      <c r="G1283" s="11">
        <v>0</v>
      </c>
      <c r="H1283" s="11">
        <v>0</v>
      </c>
      <c r="I1283" s="12">
        <f t="shared" si="19"/>
        <v>0</v>
      </c>
      <c r="J1283" s="57">
        <v>0</v>
      </c>
    </row>
    <row r="1284" spans="1:10" x14ac:dyDescent="0.3">
      <c r="A1284" s="2">
        <v>1283</v>
      </c>
      <c r="B1284" s="115">
        <v>42428</v>
      </c>
      <c r="C1284" s="73" t="s">
        <v>525</v>
      </c>
      <c r="D1284" s="71" t="s">
        <v>897</v>
      </c>
      <c r="E1284" s="79" t="s">
        <v>9</v>
      </c>
      <c r="F1284" s="12">
        <v>28</v>
      </c>
      <c r="G1284" s="12">
        <v>0</v>
      </c>
      <c r="H1284" s="12">
        <v>28</v>
      </c>
      <c r="I1284" s="12">
        <f t="shared" si="19"/>
        <v>0</v>
      </c>
      <c r="J1284" s="57">
        <v>0</v>
      </c>
    </row>
    <row r="1285" spans="1:10" x14ac:dyDescent="0.3">
      <c r="A1285" s="8">
        <v>1284</v>
      </c>
      <c r="B1285" s="115">
        <v>42428</v>
      </c>
      <c r="C1285" s="73" t="s">
        <v>526</v>
      </c>
      <c r="D1285" s="71" t="s">
        <v>897</v>
      </c>
      <c r="E1285" s="74" t="s">
        <v>9</v>
      </c>
      <c r="F1285" s="12">
        <v>2300</v>
      </c>
      <c r="G1285" s="12">
        <v>0</v>
      </c>
      <c r="H1285" s="12">
        <v>2100</v>
      </c>
      <c r="I1285" s="12">
        <f t="shared" si="19"/>
        <v>200</v>
      </c>
      <c r="J1285" s="57">
        <v>41140</v>
      </c>
    </row>
    <row r="1286" spans="1:10" x14ac:dyDescent="0.3">
      <c r="A1286" s="2">
        <v>1285</v>
      </c>
      <c r="B1286" s="115">
        <v>42428</v>
      </c>
      <c r="C1286" s="73" t="s">
        <v>527</v>
      </c>
      <c r="D1286" s="71" t="s">
        <v>897</v>
      </c>
      <c r="E1286" s="74" t="s">
        <v>13</v>
      </c>
      <c r="F1286" s="12">
        <v>3600</v>
      </c>
      <c r="G1286" s="12">
        <v>0</v>
      </c>
      <c r="H1286" s="12">
        <v>1115</v>
      </c>
      <c r="I1286" s="12">
        <f t="shared" si="19"/>
        <v>2485</v>
      </c>
      <c r="J1286" s="57">
        <v>129220745.5</v>
      </c>
    </row>
    <row r="1287" spans="1:10" x14ac:dyDescent="0.3">
      <c r="A1287" s="8">
        <v>1286</v>
      </c>
      <c r="B1287" s="115">
        <v>42428</v>
      </c>
      <c r="C1287" s="73" t="s">
        <v>528</v>
      </c>
      <c r="D1287" s="71" t="s">
        <v>897</v>
      </c>
      <c r="E1287" s="74" t="s">
        <v>9</v>
      </c>
      <c r="F1287" s="12">
        <v>60</v>
      </c>
      <c r="G1287" s="12">
        <v>0</v>
      </c>
      <c r="H1287" s="12">
        <v>0</v>
      </c>
      <c r="I1287" s="12">
        <f t="shared" si="19"/>
        <v>60</v>
      </c>
      <c r="J1287" s="57">
        <v>60780.060000000005</v>
      </c>
    </row>
    <row r="1288" spans="1:10" x14ac:dyDescent="0.3">
      <c r="A1288" s="2">
        <v>1287</v>
      </c>
      <c r="B1288" s="115">
        <v>42428</v>
      </c>
      <c r="C1288" s="73" t="s">
        <v>529</v>
      </c>
      <c r="D1288" s="71" t="s">
        <v>897</v>
      </c>
      <c r="E1288" s="74" t="s">
        <v>9</v>
      </c>
      <c r="F1288" s="12">
        <v>10800</v>
      </c>
      <c r="G1288" s="12">
        <v>0</v>
      </c>
      <c r="H1288" s="12">
        <v>4400</v>
      </c>
      <c r="I1288" s="12">
        <f t="shared" si="19"/>
        <v>6400</v>
      </c>
      <c r="J1288" s="57">
        <v>3710080.0000000005</v>
      </c>
    </row>
    <row r="1289" spans="1:10" x14ac:dyDescent="0.3">
      <c r="A1289" s="8">
        <v>1288</v>
      </c>
      <c r="B1289" s="115">
        <v>42428</v>
      </c>
      <c r="C1289" s="73" t="s">
        <v>530</v>
      </c>
      <c r="D1289" s="71" t="s">
        <v>897</v>
      </c>
      <c r="E1289" s="74" t="s">
        <v>9</v>
      </c>
      <c r="F1289" s="12">
        <v>5600</v>
      </c>
      <c r="G1289" s="12">
        <v>40000</v>
      </c>
      <c r="H1289" s="12">
        <v>19200</v>
      </c>
      <c r="I1289" s="12">
        <f t="shared" si="19"/>
        <v>26400</v>
      </c>
      <c r="J1289" s="57">
        <v>3165360</v>
      </c>
    </row>
    <row r="1290" spans="1:10" x14ac:dyDescent="0.3">
      <c r="A1290" s="2">
        <v>1289</v>
      </c>
      <c r="B1290" s="115">
        <v>42428</v>
      </c>
      <c r="C1290" s="73" t="s">
        <v>531</v>
      </c>
      <c r="D1290" s="71" t="s">
        <v>897</v>
      </c>
      <c r="E1290" s="74" t="s">
        <v>13</v>
      </c>
      <c r="F1290" s="12">
        <v>28900</v>
      </c>
      <c r="G1290" s="12">
        <v>1240</v>
      </c>
      <c r="H1290" s="12">
        <v>10775</v>
      </c>
      <c r="I1290" s="12">
        <f t="shared" si="19"/>
        <v>19365</v>
      </c>
      <c r="J1290" s="57">
        <v>22068354.000000004</v>
      </c>
    </row>
    <row r="1291" spans="1:10" x14ac:dyDescent="0.3">
      <c r="A1291" s="8">
        <v>1290</v>
      </c>
      <c r="B1291" s="115">
        <v>42428</v>
      </c>
      <c r="C1291" s="73" t="s">
        <v>532</v>
      </c>
      <c r="D1291" s="71" t="s">
        <v>897</v>
      </c>
      <c r="E1291" s="74" t="s">
        <v>9</v>
      </c>
      <c r="F1291" s="12">
        <v>5480</v>
      </c>
      <c r="G1291" s="12">
        <v>1600</v>
      </c>
      <c r="H1291" s="12">
        <v>7080</v>
      </c>
      <c r="I1291" s="12">
        <f t="shared" si="19"/>
        <v>0</v>
      </c>
      <c r="J1291" s="57">
        <v>0</v>
      </c>
    </row>
    <row r="1292" spans="1:10" x14ac:dyDescent="0.3">
      <c r="A1292" s="2">
        <v>1291</v>
      </c>
      <c r="B1292" s="115">
        <v>42428</v>
      </c>
      <c r="C1292" s="73" t="s">
        <v>533</v>
      </c>
      <c r="D1292" s="71" t="s">
        <v>897</v>
      </c>
      <c r="E1292" s="74" t="s">
        <v>9</v>
      </c>
      <c r="F1292" s="12">
        <v>510</v>
      </c>
      <c r="G1292" s="12">
        <v>1140</v>
      </c>
      <c r="H1292" s="12">
        <v>540</v>
      </c>
      <c r="I1292" s="12">
        <f t="shared" si="19"/>
        <v>1110</v>
      </c>
      <c r="J1292" s="57">
        <v>3943830.0000000005</v>
      </c>
    </row>
    <row r="1293" spans="1:10" x14ac:dyDescent="0.3">
      <c r="A1293" s="8">
        <v>1292</v>
      </c>
      <c r="B1293" s="115">
        <v>42428</v>
      </c>
      <c r="C1293" s="77" t="s">
        <v>534</v>
      </c>
      <c r="D1293" s="71" t="s">
        <v>897</v>
      </c>
      <c r="E1293" s="74" t="s">
        <v>13</v>
      </c>
      <c r="F1293" s="12">
        <v>269</v>
      </c>
      <c r="G1293" s="12">
        <v>60</v>
      </c>
      <c r="H1293" s="12">
        <v>126</v>
      </c>
      <c r="I1293" s="12">
        <f t="shared" si="19"/>
        <v>203</v>
      </c>
      <c r="J1293" s="57">
        <v>28318459.400000002</v>
      </c>
    </row>
    <row r="1294" spans="1:10" x14ac:dyDescent="0.3">
      <c r="A1294" s="2">
        <v>1293</v>
      </c>
      <c r="B1294" s="115">
        <v>42428</v>
      </c>
      <c r="C1294" s="73" t="s">
        <v>535</v>
      </c>
      <c r="D1294" s="71" t="s">
        <v>897</v>
      </c>
      <c r="E1294" s="74" t="s">
        <v>33</v>
      </c>
      <c r="F1294" s="12">
        <v>0</v>
      </c>
      <c r="G1294" s="11">
        <v>0</v>
      </c>
      <c r="H1294" s="12">
        <v>0</v>
      </c>
      <c r="I1294" s="12">
        <f t="shared" si="19"/>
        <v>0</v>
      </c>
      <c r="J1294" s="57">
        <v>0</v>
      </c>
    </row>
    <row r="1295" spans="1:10" x14ac:dyDescent="0.3">
      <c r="A1295" s="8">
        <v>1294</v>
      </c>
      <c r="B1295" s="115">
        <v>42428</v>
      </c>
      <c r="C1295" s="73" t="s">
        <v>536</v>
      </c>
      <c r="D1295" s="71" t="s">
        <v>897</v>
      </c>
      <c r="E1295" s="74" t="s">
        <v>13</v>
      </c>
      <c r="F1295" s="12">
        <v>240</v>
      </c>
      <c r="G1295" s="12">
        <v>0</v>
      </c>
      <c r="H1295" s="12">
        <v>240</v>
      </c>
      <c r="I1295" s="12">
        <f t="shared" si="19"/>
        <v>0</v>
      </c>
      <c r="J1295" s="57">
        <v>0</v>
      </c>
    </row>
    <row r="1296" spans="1:10" x14ac:dyDescent="0.3">
      <c r="A1296" s="2">
        <v>1295</v>
      </c>
      <c r="B1296" s="115">
        <v>42428</v>
      </c>
      <c r="C1296" s="73" t="s">
        <v>537</v>
      </c>
      <c r="D1296" s="71" t="s">
        <v>897</v>
      </c>
      <c r="E1296" s="79" t="s">
        <v>13</v>
      </c>
      <c r="F1296" s="12">
        <v>50</v>
      </c>
      <c r="G1296" s="12">
        <v>0</v>
      </c>
      <c r="H1296" s="12">
        <v>15</v>
      </c>
      <c r="I1296" s="12">
        <f t="shared" si="19"/>
        <v>35</v>
      </c>
      <c r="J1296" s="57">
        <v>2701160</v>
      </c>
    </row>
    <row r="1297" spans="1:10" x14ac:dyDescent="0.3">
      <c r="A1297" s="8">
        <v>1296</v>
      </c>
      <c r="B1297" s="115">
        <v>42428</v>
      </c>
      <c r="C1297" s="73" t="s">
        <v>538</v>
      </c>
      <c r="D1297" s="71" t="s">
        <v>897</v>
      </c>
      <c r="E1297" s="74" t="s">
        <v>9</v>
      </c>
      <c r="F1297" s="12">
        <v>400</v>
      </c>
      <c r="G1297" s="12">
        <v>0</v>
      </c>
      <c r="H1297" s="12">
        <v>400</v>
      </c>
      <c r="I1297" s="12">
        <f t="shared" si="19"/>
        <v>0</v>
      </c>
      <c r="J1297" s="57">
        <v>0</v>
      </c>
    </row>
    <row r="1298" spans="1:10" x14ac:dyDescent="0.3">
      <c r="A1298" s="2">
        <v>1297</v>
      </c>
      <c r="B1298" s="115">
        <v>42428</v>
      </c>
      <c r="C1298" s="73" t="s">
        <v>539</v>
      </c>
      <c r="D1298" s="71" t="s">
        <v>897</v>
      </c>
      <c r="E1298" s="74" t="s">
        <v>33</v>
      </c>
      <c r="F1298" s="12">
        <v>12</v>
      </c>
      <c r="G1298" s="12">
        <v>0</v>
      </c>
      <c r="H1298" s="12">
        <v>0</v>
      </c>
      <c r="I1298" s="12">
        <f t="shared" si="19"/>
        <v>12</v>
      </c>
      <c r="J1298" s="57">
        <v>255420</v>
      </c>
    </row>
    <row r="1299" spans="1:10" x14ac:dyDescent="0.3">
      <c r="A1299" s="8">
        <v>1298</v>
      </c>
      <c r="B1299" s="115">
        <v>42428</v>
      </c>
      <c r="C1299" s="73" t="s">
        <v>795</v>
      </c>
      <c r="D1299" s="71" t="s">
        <v>897</v>
      </c>
      <c r="E1299" s="74" t="s">
        <v>9</v>
      </c>
      <c r="F1299" s="12">
        <v>0</v>
      </c>
      <c r="G1299" s="12">
        <v>90</v>
      </c>
      <c r="H1299" s="12">
        <v>90</v>
      </c>
      <c r="I1299" s="12">
        <f t="shared" si="19"/>
        <v>0</v>
      </c>
      <c r="J1299" s="57">
        <v>0</v>
      </c>
    </row>
    <row r="1300" spans="1:10" x14ac:dyDescent="0.3">
      <c r="A1300" s="2">
        <v>1299</v>
      </c>
      <c r="B1300" s="115">
        <v>42428</v>
      </c>
      <c r="C1300" s="73" t="s">
        <v>540</v>
      </c>
      <c r="D1300" s="71" t="s">
        <v>897</v>
      </c>
      <c r="E1300" s="74" t="s">
        <v>9</v>
      </c>
      <c r="F1300" s="12">
        <v>5100</v>
      </c>
      <c r="G1300" s="12">
        <v>0</v>
      </c>
      <c r="H1300" s="12">
        <v>1900</v>
      </c>
      <c r="I1300" s="12">
        <f t="shared" si="19"/>
        <v>3200</v>
      </c>
      <c r="J1300" s="57">
        <v>1952016</v>
      </c>
    </row>
    <row r="1301" spans="1:10" x14ac:dyDescent="0.3">
      <c r="A1301" s="8">
        <v>1300</v>
      </c>
      <c r="B1301" s="115">
        <v>42428</v>
      </c>
      <c r="C1301" s="78" t="s">
        <v>541</v>
      </c>
      <c r="D1301" s="71" t="s">
        <v>897</v>
      </c>
      <c r="E1301" s="74" t="s">
        <v>9</v>
      </c>
      <c r="F1301" s="12">
        <v>8800</v>
      </c>
      <c r="G1301" s="12">
        <v>0</v>
      </c>
      <c r="H1301" s="12">
        <v>1500</v>
      </c>
      <c r="I1301" s="12">
        <f t="shared" si="19"/>
        <v>7300</v>
      </c>
      <c r="J1301" s="57">
        <v>4818000</v>
      </c>
    </row>
    <row r="1302" spans="1:10" x14ac:dyDescent="0.3">
      <c r="A1302" s="2">
        <v>1301</v>
      </c>
      <c r="B1302" s="115">
        <v>42428</v>
      </c>
      <c r="C1302" s="73" t="s">
        <v>542</v>
      </c>
      <c r="D1302" s="71" t="s">
        <v>897</v>
      </c>
      <c r="E1302" s="74" t="s">
        <v>9</v>
      </c>
      <c r="F1302" s="12">
        <v>1800</v>
      </c>
      <c r="G1302" s="12">
        <v>0</v>
      </c>
      <c r="H1302" s="12">
        <v>990</v>
      </c>
      <c r="I1302" s="12">
        <f t="shared" si="19"/>
        <v>810</v>
      </c>
      <c r="J1302" s="57">
        <v>3470845.9499999997</v>
      </c>
    </row>
    <row r="1303" spans="1:10" x14ac:dyDescent="0.3">
      <c r="A1303" s="8">
        <v>1302</v>
      </c>
      <c r="B1303" s="115">
        <v>42428</v>
      </c>
      <c r="C1303" s="78" t="s">
        <v>543</v>
      </c>
      <c r="D1303" s="71" t="s">
        <v>897</v>
      </c>
      <c r="E1303" s="79" t="s">
        <v>13</v>
      </c>
      <c r="F1303" s="12">
        <v>80</v>
      </c>
      <c r="G1303" s="24">
        <v>0</v>
      </c>
      <c r="H1303" s="24">
        <v>40</v>
      </c>
      <c r="I1303" s="12">
        <f t="shared" si="19"/>
        <v>40</v>
      </c>
      <c r="J1303" s="57">
        <v>277200.00000000006</v>
      </c>
    </row>
    <row r="1304" spans="1:10" x14ac:dyDescent="0.3">
      <c r="A1304" s="2">
        <v>1303</v>
      </c>
      <c r="B1304" s="115">
        <v>42428</v>
      </c>
      <c r="C1304" s="78" t="s">
        <v>544</v>
      </c>
      <c r="D1304" s="71" t="s">
        <v>897</v>
      </c>
      <c r="E1304" s="79" t="s">
        <v>13</v>
      </c>
      <c r="F1304" s="12">
        <v>740</v>
      </c>
      <c r="G1304" s="24">
        <v>200</v>
      </c>
      <c r="H1304" s="24">
        <v>540</v>
      </c>
      <c r="I1304" s="12">
        <f t="shared" si="19"/>
        <v>400</v>
      </c>
      <c r="J1304" s="57">
        <v>5060000.0000000009</v>
      </c>
    </row>
    <row r="1305" spans="1:10" x14ac:dyDescent="0.3">
      <c r="A1305" s="8">
        <v>1304</v>
      </c>
      <c r="B1305" s="115">
        <v>42428</v>
      </c>
      <c r="C1305" s="78" t="s">
        <v>545</v>
      </c>
      <c r="D1305" s="71" t="s">
        <v>897</v>
      </c>
      <c r="E1305" s="79" t="s">
        <v>13</v>
      </c>
      <c r="F1305" s="12">
        <v>50</v>
      </c>
      <c r="G1305" s="24">
        <v>0</v>
      </c>
      <c r="H1305" s="24">
        <v>0</v>
      </c>
      <c r="I1305" s="12">
        <f t="shared" si="19"/>
        <v>50</v>
      </c>
      <c r="J1305" s="57">
        <v>400015.00000000006</v>
      </c>
    </row>
    <row r="1306" spans="1:10" x14ac:dyDescent="0.3">
      <c r="A1306" s="2">
        <v>1305</v>
      </c>
      <c r="B1306" s="115">
        <v>42428</v>
      </c>
      <c r="C1306" s="78" t="s">
        <v>546</v>
      </c>
      <c r="D1306" s="71" t="s">
        <v>897</v>
      </c>
      <c r="E1306" s="79" t="s">
        <v>13</v>
      </c>
      <c r="F1306" s="12">
        <v>2120</v>
      </c>
      <c r="G1306" s="24">
        <v>15000</v>
      </c>
      <c r="H1306" s="24">
        <v>15420</v>
      </c>
      <c r="I1306" s="12">
        <f t="shared" si="19"/>
        <v>1700</v>
      </c>
      <c r="J1306" s="57">
        <v>6664119</v>
      </c>
    </row>
    <row r="1307" spans="1:10" x14ac:dyDescent="0.3">
      <c r="A1307" s="8">
        <v>1306</v>
      </c>
      <c r="B1307" s="115">
        <v>42428</v>
      </c>
      <c r="C1307" s="73" t="s">
        <v>547</v>
      </c>
      <c r="D1307" s="71" t="s">
        <v>897</v>
      </c>
      <c r="E1307" s="74" t="s">
        <v>9</v>
      </c>
      <c r="F1307" s="12">
        <v>3950</v>
      </c>
      <c r="G1307" s="12">
        <v>5000</v>
      </c>
      <c r="H1307" s="12">
        <v>3850</v>
      </c>
      <c r="I1307" s="12">
        <f t="shared" si="19"/>
        <v>5100</v>
      </c>
      <c r="J1307" s="57">
        <v>5138760.0000000009</v>
      </c>
    </row>
    <row r="1308" spans="1:10" x14ac:dyDescent="0.3">
      <c r="A1308" s="2">
        <v>1307</v>
      </c>
      <c r="B1308" s="115">
        <v>42428</v>
      </c>
      <c r="C1308" s="73" t="s">
        <v>548</v>
      </c>
      <c r="D1308" s="71" t="s">
        <v>897</v>
      </c>
      <c r="E1308" s="74" t="s">
        <v>33</v>
      </c>
      <c r="F1308" s="12">
        <v>22</v>
      </c>
      <c r="G1308" s="12">
        <v>0</v>
      </c>
      <c r="H1308" s="12">
        <v>5</v>
      </c>
      <c r="I1308" s="12">
        <f t="shared" ref="I1308:I1371" si="20">F1308+G1308-H1308</f>
        <v>17</v>
      </c>
      <c r="J1308" s="57">
        <v>93500</v>
      </c>
    </row>
    <row r="1309" spans="1:10" x14ac:dyDescent="0.3">
      <c r="A1309" s="8">
        <v>1308</v>
      </c>
      <c r="B1309" s="115">
        <v>42428</v>
      </c>
      <c r="C1309" s="73" t="s">
        <v>549</v>
      </c>
      <c r="D1309" s="71" t="s">
        <v>897</v>
      </c>
      <c r="E1309" s="74" t="s">
        <v>9</v>
      </c>
      <c r="F1309" s="12">
        <v>4900</v>
      </c>
      <c r="G1309" s="12">
        <v>0</v>
      </c>
      <c r="H1309" s="12">
        <v>2000</v>
      </c>
      <c r="I1309" s="12">
        <f t="shared" si="20"/>
        <v>2900</v>
      </c>
      <c r="J1309" s="57">
        <v>172260.00000000003</v>
      </c>
    </row>
    <row r="1310" spans="1:10" x14ac:dyDescent="0.3">
      <c r="A1310" s="2">
        <v>1309</v>
      </c>
      <c r="B1310" s="115">
        <v>42428</v>
      </c>
      <c r="C1310" s="77" t="s">
        <v>550</v>
      </c>
      <c r="D1310" s="71" t="s">
        <v>897</v>
      </c>
      <c r="E1310" s="74" t="s">
        <v>107</v>
      </c>
      <c r="F1310" s="12">
        <v>4</v>
      </c>
      <c r="G1310" s="12">
        <v>0</v>
      </c>
      <c r="H1310" s="12">
        <v>3</v>
      </c>
      <c r="I1310" s="12">
        <f t="shared" si="20"/>
        <v>1</v>
      </c>
      <c r="J1310" s="57">
        <v>149218.30000000002</v>
      </c>
    </row>
    <row r="1311" spans="1:10" x14ac:dyDescent="0.3">
      <c r="A1311" s="8">
        <v>1310</v>
      </c>
      <c r="B1311" s="115">
        <v>42428</v>
      </c>
      <c r="C1311" s="73" t="s">
        <v>551</v>
      </c>
      <c r="D1311" s="71" t="s">
        <v>897</v>
      </c>
      <c r="E1311" s="74" t="s">
        <v>9</v>
      </c>
      <c r="F1311" s="12">
        <v>1800</v>
      </c>
      <c r="G1311" s="12">
        <v>0</v>
      </c>
      <c r="H1311" s="12">
        <v>0</v>
      </c>
      <c r="I1311" s="12">
        <f t="shared" si="20"/>
        <v>1800</v>
      </c>
      <c r="J1311" s="57">
        <v>11979000.000000002</v>
      </c>
    </row>
    <row r="1312" spans="1:10" x14ac:dyDescent="0.3">
      <c r="A1312" s="2">
        <v>1311</v>
      </c>
      <c r="B1312" s="115">
        <v>42428</v>
      </c>
      <c r="C1312" s="73" t="s">
        <v>796</v>
      </c>
      <c r="D1312" s="71" t="s">
        <v>897</v>
      </c>
      <c r="E1312" s="74" t="s">
        <v>9</v>
      </c>
      <c r="F1312" s="12">
        <v>100</v>
      </c>
      <c r="G1312" s="12">
        <v>0</v>
      </c>
      <c r="H1312" s="12">
        <v>50</v>
      </c>
      <c r="I1312" s="12">
        <f t="shared" si="20"/>
        <v>50</v>
      </c>
      <c r="J1312" s="57">
        <v>163799.9</v>
      </c>
    </row>
    <row r="1313" spans="1:10" x14ac:dyDescent="0.3">
      <c r="A1313" s="8">
        <v>1312</v>
      </c>
      <c r="B1313" s="115">
        <v>42428</v>
      </c>
      <c r="C1313" s="73" t="s">
        <v>552</v>
      </c>
      <c r="D1313" s="71" t="s">
        <v>897</v>
      </c>
      <c r="E1313" s="74" t="s">
        <v>9</v>
      </c>
      <c r="F1313" s="12">
        <v>4100</v>
      </c>
      <c r="G1313" s="12">
        <v>8000</v>
      </c>
      <c r="H1313" s="12">
        <v>2400</v>
      </c>
      <c r="I1313" s="12">
        <f t="shared" si="20"/>
        <v>9700</v>
      </c>
      <c r="J1313" s="57">
        <v>417100970.00000006</v>
      </c>
    </row>
    <row r="1314" spans="1:10" x14ac:dyDescent="0.3">
      <c r="A1314" s="2">
        <v>1313</v>
      </c>
      <c r="B1314" s="115">
        <v>42428</v>
      </c>
      <c r="C1314" s="73" t="s">
        <v>553</v>
      </c>
      <c r="D1314" s="71" t="s">
        <v>897</v>
      </c>
      <c r="E1314" s="74" t="s">
        <v>9</v>
      </c>
      <c r="F1314" s="12">
        <v>3550</v>
      </c>
      <c r="G1314" s="12">
        <v>5950</v>
      </c>
      <c r="H1314" s="12">
        <v>1250</v>
      </c>
      <c r="I1314" s="12">
        <f t="shared" si="20"/>
        <v>8250</v>
      </c>
      <c r="J1314" s="57">
        <v>98999175.000000015</v>
      </c>
    </row>
    <row r="1315" spans="1:10" x14ac:dyDescent="0.3">
      <c r="A1315" s="8">
        <v>1314</v>
      </c>
      <c r="B1315" s="115">
        <v>42428</v>
      </c>
      <c r="C1315" s="73" t="s">
        <v>554</v>
      </c>
      <c r="D1315" s="71" t="s">
        <v>897</v>
      </c>
      <c r="E1315" s="74" t="s">
        <v>33</v>
      </c>
      <c r="F1315" s="12">
        <v>5</v>
      </c>
      <c r="G1315" s="12">
        <v>0</v>
      </c>
      <c r="H1315" s="12">
        <v>5</v>
      </c>
      <c r="I1315" s="12">
        <f t="shared" si="20"/>
        <v>0</v>
      </c>
      <c r="J1315" s="57">
        <v>0</v>
      </c>
    </row>
    <row r="1316" spans="1:10" x14ac:dyDescent="0.3">
      <c r="A1316" s="2">
        <v>1315</v>
      </c>
      <c r="B1316" s="115">
        <v>42428</v>
      </c>
      <c r="C1316" s="73" t="s">
        <v>555</v>
      </c>
      <c r="D1316" s="71" t="s">
        <v>897</v>
      </c>
      <c r="E1316" s="74" t="s">
        <v>83</v>
      </c>
      <c r="F1316" s="12">
        <v>3</v>
      </c>
      <c r="G1316" s="12">
        <v>0</v>
      </c>
      <c r="H1316" s="12">
        <v>0</v>
      </c>
      <c r="I1316" s="12">
        <f t="shared" si="20"/>
        <v>3</v>
      </c>
      <c r="J1316" s="57">
        <v>379500.00000000006</v>
      </c>
    </row>
    <row r="1317" spans="1:10" x14ac:dyDescent="0.3">
      <c r="A1317" s="8">
        <v>1316</v>
      </c>
      <c r="B1317" s="115">
        <v>42428</v>
      </c>
      <c r="C1317" s="75" t="s">
        <v>556</v>
      </c>
      <c r="D1317" s="71" t="s">
        <v>897</v>
      </c>
      <c r="E1317" s="79" t="s">
        <v>83</v>
      </c>
      <c r="F1317" s="12">
        <v>0</v>
      </c>
      <c r="G1317" s="12">
        <v>50</v>
      </c>
      <c r="H1317" s="12">
        <v>25</v>
      </c>
      <c r="I1317" s="12">
        <f t="shared" si="20"/>
        <v>25</v>
      </c>
      <c r="J1317" s="57">
        <v>286875.05</v>
      </c>
    </row>
    <row r="1318" spans="1:10" x14ac:dyDescent="0.3">
      <c r="A1318" s="2">
        <v>1317</v>
      </c>
      <c r="B1318" s="115">
        <v>42428</v>
      </c>
      <c r="C1318" s="76" t="s">
        <v>557</v>
      </c>
      <c r="D1318" s="71" t="s">
        <v>897</v>
      </c>
      <c r="E1318" s="74" t="s">
        <v>9</v>
      </c>
      <c r="F1318" s="12">
        <v>1600</v>
      </c>
      <c r="G1318" s="12">
        <v>0</v>
      </c>
      <c r="H1318" s="12">
        <v>1600</v>
      </c>
      <c r="I1318" s="12">
        <f t="shared" si="20"/>
        <v>0</v>
      </c>
      <c r="J1318" s="57">
        <v>0</v>
      </c>
    </row>
    <row r="1319" spans="1:10" x14ac:dyDescent="0.3">
      <c r="A1319" s="8">
        <v>1318</v>
      </c>
      <c r="B1319" s="115">
        <v>42428</v>
      </c>
      <c r="C1319" s="75" t="s">
        <v>558</v>
      </c>
      <c r="D1319" s="71" t="s">
        <v>897</v>
      </c>
      <c r="E1319" s="74" t="s">
        <v>9</v>
      </c>
      <c r="F1319" s="12">
        <v>2240</v>
      </c>
      <c r="G1319" s="12">
        <v>0</v>
      </c>
      <c r="H1319" s="12">
        <v>924</v>
      </c>
      <c r="I1319" s="12">
        <f t="shared" si="20"/>
        <v>1316</v>
      </c>
      <c r="J1319" s="57">
        <v>37505868.399999999</v>
      </c>
    </row>
    <row r="1320" spans="1:10" x14ac:dyDescent="0.3">
      <c r="A1320" s="2">
        <v>1319</v>
      </c>
      <c r="B1320" s="115">
        <v>42428</v>
      </c>
      <c r="C1320" s="73" t="s">
        <v>559</v>
      </c>
      <c r="D1320" s="71" t="s">
        <v>897</v>
      </c>
      <c r="E1320" s="74" t="s">
        <v>33</v>
      </c>
      <c r="F1320" s="12">
        <v>232</v>
      </c>
      <c r="G1320" s="12">
        <v>0</v>
      </c>
      <c r="H1320" s="12">
        <v>28</v>
      </c>
      <c r="I1320" s="12">
        <f t="shared" si="20"/>
        <v>204</v>
      </c>
      <c r="J1320" s="57">
        <v>968286</v>
      </c>
    </row>
    <row r="1321" spans="1:10" x14ac:dyDescent="0.3">
      <c r="A1321" s="8">
        <v>1320</v>
      </c>
      <c r="B1321" s="115">
        <v>42428</v>
      </c>
      <c r="C1321" s="73" t="s">
        <v>797</v>
      </c>
      <c r="D1321" s="71" t="s">
        <v>897</v>
      </c>
      <c r="E1321" s="74" t="s">
        <v>33</v>
      </c>
      <c r="F1321" s="12">
        <v>12</v>
      </c>
      <c r="G1321" s="12">
        <v>0</v>
      </c>
      <c r="H1321" s="12">
        <v>10</v>
      </c>
      <c r="I1321" s="12">
        <f t="shared" si="20"/>
        <v>2</v>
      </c>
      <c r="J1321" s="57">
        <v>11789.998000000001</v>
      </c>
    </row>
    <row r="1322" spans="1:10" x14ac:dyDescent="0.3">
      <c r="A1322" s="2">
        <v>1321</v>
      </c>
      <c r="B1322" s="115">
        <v>42428</v>
      </c>
      <c r="C1322" s="73" t="s">
        <v>560</v>
      </c>
      <c r="D1322" s="71" t="s">
        <v>897</v>
      </c>
      <c r="E1322" s="74" t="s">
        <v>9</v>
      </c>
      <c r="F1322" s="12">
        <v>4600</v>
      </c>
      <c r="G1322" s="12">
        <v>13100</v>
      </c>
      <c r="H1322" s="12">
        <v>4000</v>
      </c>
      <c r="I1322" s="12">
        <f t="shared" si="20"/>
        <v>13700</v>
      </c>
      <c r="J1322" s="57">
        <v>6977410.0000000009</v>
      </c>
    </row>
    <row r="1323" spans="1:10" x14ac:dyDescent="0.3">
      <c r="A1323" s="8">
        <v>1322</v>
      </c>
      <c r="B1323" s="115">
        <v>42428</v>
      </c>
      <c r="C1323" s="73" t="s">
        <v>561</v>
      </c>
      <c r="D1323" s="71" t="s">
        <v>897</v>
      </c>
      <c r="E1323" s="79" t="s">
        <v>13</v>
      </c>
      <c r="F1323" s="12">
        <v>2450</v>
      </c>
      <c r="G1323" s="12">
        <v>1000</v>
      </c>
      <c r="H1323" s="12">
        <v>1760</v>
      </c>
      <c r="I1323" s="12">
        <f t="shared" si="20"/>
        <v>1690</v>
      </c>
      <c r="J1323" s="57">
        <v>27885000</v>
      </c>
    </row>
    <row r="1324" spans="1:10" x14ac:dyDescent="0.3">
      <c r="A1324" s="2">
        <v>1323</v>
      </c>
      <c r="B1324" s="115">
        <v>42428</v>
      </c>
      <c r="C1324" s="73" t="s">
        <v>562</v>
      </c>
      <c r="D1324" s="71" t="s">
        <v>897</v>
      </c>
      <c r="E1324" s="74" t="s">
        <v>13</v>
      </c>
      <c r="F1324" s="12">
        <v>584</v>
      </c>
      <c r="G1324" s="12">
        <v>390</v>
      </c>
      <c r="H1324" s="12">
        <v>450</v>
      </c>
      <c r="I1324" s="12">
        <f t="shared" si="20"/>
        <v>524</v>
      </c>
      <c r="J1324" s="57">
        <v>25183492.400000002</v>
      </c>
    </row>
    <row r="1325" spans="1:10" x14ac:dyDescent="0.3">
      <c r="A1325" s="8">
        <v>1324</v>
      </c>
      <c r="B1325" s="115">
        <v>42428</v>
      </c>
      <c r="C1325" s="78" t="s">
        <v>563</v>
      </c>
      <c r="D1325" s="71" t="s">
        <v>897</v>
      </c>
      <c r="E1325" s="79" t="s">
        <v>9</v>
      </c>
      <c r="F1325" s="12">
        <v>18200</v>
      </c>
      <c r="G1325" s="24">
        <v>0</v>
      </c>
      <c r="H1325" s="24">
        <v>10250</v>
      </c>
      <c r="I1325" s="12">
        <f t="shared" si="20"/>
        <v>7950</v>
      </c>
      <c r="J1325" s="57">
        <v>6360063.6000000006</v>
      </c>
    </row>
    <row r="1326" spans="1:10" x14ac:dyDescent="0.3">
      <c r="A1326" s="2">
        <v>1325</v>
      </c>
      <c r="B1326" s="115">
        <v>42428</v>
      </c>
      <c r="C1326" s="73" t="s">
        <v>564</v>
      </c>
      <c r="D1326" s="71" t="s">
        <v>897</v>
      </c>
      <c r="E1326" s="74" t="s">
        <v>33</v>
      </c>
      <c r="F1326" s="12">
        <v>0</v>
      </c>
      <c r="G1326" s="12">
        <v>0</v>
      </c>
      <c r="H1326" s="12">
        <v>0</v>
      </c>
      <c r="I1326" s="12">
        <f t="shared" si="20"/>
        <v>0</v>
      </c>
      <c r="J1326" s="57">
        <v>0</v>
      </c>
    </row>
    <row r="1327" spans="1:10" x14ac:dyDescent="0.3">
      <c r="A1327" s="8">
        <v>1326</v>
      </c>
      <c r="B1327" s="115">
        <v>42428</v>
      </c>
      <c r="C1327" s="73" t="s">
        <v>565</v>
      </c>
      <c r="D1327" s="71" t="s">
        <v>897</v>
      </c>
      <c r="E1327" s="74" t="s">
        <v>13</v>
      </c>
      <c r="F1327" s="12">
        <v>724</v>
      </c>
      <c r="G1327" s="12">
        <v>710</v>
      </c>
      <c r="H1327" s="12">
        <v>324</v>
      </c>
      <c r="I1327" s="12">
        <f t="shared" si="20"/>
        <v>1110</v>
      </c>
      <c r="J1327" s="57">
        <v>42735000</v>
      </c>
    </row>
    <row r="1328" spans="1:10" x14ac:dyDescent="0.3">
      <c r="A1328" s="2">
        <v>1327</v>
      </c>
      <c r="B1328" s="115">
        <v>42428</v>
      </c>
      <c r="C1328" s="73" t="s">
        <v>566</v>
      </c>
      <c r="D1328" s="71" t="s">
        <v>897</v>
      </c>
      <c r="E1328" s="74" t="s">
        <v>13</v>
      </c>
      <c r="F1328" s="12">
        <v>15186</v>
      </c>
      <c r="G1328" s="12">
        <v>1920</v>
      </c>
      <c r="H1328" s="12">
        <v>3768</v>
      </c>
      <c r="I1328" s="12">
        <f t="shared" si="20"/>
        <v>13338</v>
      </c>
      <c r="J1328" s="57">
        <v>39349767.600000001</v>
      </c>
    </row>
    <row r="1329" spans="1:10" x14ac:dyDescent="0.3">
      <c r="A1329" s="8">
        <v>1328</v>
      </c>
      <c r="B1329" s="115">
        <v>42428</v>
      </c>
      <c r="C1329" s="73" t="s">
        <v>567</v>
      </c>
      <c r="D1329" s="71" t="s">
        <v>897</v>
      </c>
      <c r="E1329" s="74" t="s">
        <v>13</v>
      </c>
      <c r="F1329" s="12">
        <v>1738</v>
      </c>
      <c r="G1329" s="12">
        <v>2600</v>
      </c>
      <c r="H1329" s="12">
        <v>1434</v>
      </c>
      <c r="I1329" s="12">
        <f t="shared" si="20"/>
        <v>2904</v>
      </c>
      <c r="J1329" s="57">
        <v>46462548.000000007</v>
      </c>
    </row>
    <row r="1330" spans="1:10" x14ac:dyDescent="0.3">
      <c r="A1330" s="2">
        <v>1329</v>
      </c>
      <c r="B1330" s="115">
        <v>42428</v>
      </c>
      <c r="C1330" s="73" t="s">
        <v>568</v>
      </c>
      <c r="D1330" s="71" t="s">
        <v>897</v>
      </c>
      <c r="E1330" s="74" t="s">
        <v>13</v>
      </c>
      <c r="F1330" s="12">
        <v>10</v>
      </c>
      <c r="G1330" s="12">
        <v>0</v>
      </c>
      <c r="H1330" s="12">
        <v>0</v>
      </c>
      <c r="I1330" s="12">
        <f t="shared" si="20"/>
        <v>10</v>
      </c>
      <c r="J1330" s="57">
        <v>1028500.0000000001</v>
      </c>
    </row>
    <row r="1331" spans="1:10" x14ac:dyDescent="0.3">
      <c r="A1331" s="8">
        <v>1330</v>
      </c>
      <c r="B1331" s="115">
        <v>42428</v>
      </c>
      <c r="C1331" s="73" t="s">
        <v>569</v>
      </c>
      <c r="D1331" s="71" t="s">
        <v>897</v>
      </c>
      <c r="E1331" s="74" t="s">
        <v>13</v>
      </c>
      <c r="F1331" s="12">
        <v>3856</v>
      </c>
      <c r="G1331" s="12">
        <v>6966</v>
      </c>
      <c r="H1331" s="12">
        <v>7588</v>
      </c>
      <c r="I1331" s="12">
        <f t="shared" si="20"/>
        <v>3234</v>
      </c>
      <c r="J1331" s="57">
        <v>10672200.000000002</v>
      </c>
    </row>
    <row r="1332" spans="1:10" x14ac:dyDescent="0.3">
      <c r="A1332" s="2">
        <v>1331</v>
      </c>
      <c r="B1332" s="115">
        <v>42428</v>
      </c>
      <c r="C1332" s="73" t="s">
        <v>570</v>
      </c>
      <c r="D1332" s="71" t="s">
        <v>897</v>
      </c>
      <c r="E1332" s="74" t="s">
        <v>28</v>
      </c>
      <c r="F1332" s="12">
        <v>0</v>
      </c>
      <c r="G1332" s="12">
        <v>0</v>
      </c>
      <c r="H1332" s="12">
        <v>0</v>
      </c>
      <c r="I1332" s="12">
        <f t="shared" si="20"/>
        <v>0</v>
      </c>
      <c r="J1332" s="57">
        <v>0</v>
      </c>
    </row>
    <row r="1333" spans="1:10" x14ac:dyDescent="0.3">
      <c r="A1333" s="8">
        <v>1332</v>
      </c>
      <c r="B1333" s="115">
        <v>42428</v>
      </c>
      <c r="C1333" s="93" t="s">
        <v>571</v>
      </c>
      <c r="D1333" s="71" t="s">
        <v>897</v>
      </c>
      <c r="E1333" s="74" t="s">
        <v>28</v>
      </c>
      <c r="F1333" s="12">
        <v>79</v>
      </c>
      <c r="G1333" s="12">
        <v>100</v>
      </c>
      <c r="H1333" s="12">
        <v>69</v>
      </c>
      <c r="I1333" s="12">
        <f t="shared" si="20"/>
        <v>110</v>
      </c>
      <c r="J1333" s="57">
        <v>12466630.000000002</v>
      </c>
    </row>
    <row r="1334" spans="1:10" x14ac:dyDescent="0.3">
      <c r="A1334" s="2">
        <v>1333</v>
      </c>
      <c r="B1334" s="115">
        <v>42428</v>
      </c>
      <c r="C1334" s="93" t="s">
        <v>798</v>
      </c>
      <c r="D1334" s="71" t="s">
        <v>897</v>
      </c>
      <c r="E1334" s="74" t="s">
        <v>28</v>
      </c>
      <c r="F1334" s="12">
        <v>0</v>
      </c>
      <c r="G1334" s="12">
        <v>3</v>
      </c>
      <c r="H1334" s="12">
        <v>1</v>
      </c>
      <c r="I1334" s="12">
        <f t="shared" si="20"/>
        <v>2</v>
      </c>
      <c r="J1334" s="57">
        <v>327549.99199999997</v>
      </c>
    </row>
    <row r="1335" spans="1:10" x14ac:dyDescent="0.3">
      <c r="A1335" s="8">
        <v>1334</v>
      </c>
      <c r="B1335" s="115">
        <v>42428</v>
      </c>
      <c r="C1335" s="77" t="s">
        <v>572</v>
      </c>
      <c r="D1335" s="71" t="s">
        <v>897</v>
      </c>
      <c r="E1335" s="74" t="s">
        <v>9</v>
      </c>
      <c r="F1335" s="12">
        <v>110</v>
      </c>
      <c r="G1335" s="12">
        <v>0</v>
      </c>
      <c r="H1335" s="12">
        <v>60</v>
      </c>
      <c r="I1335" s="12">
        <f t="shared" si="20"/>
        <v>50</v>
      </c>
      <c r="J1335" s="57">
        <v>869550</v>
      </c>
    </row>
    <row r="1336" spans="1:10" x14ac:dyDescent="0.3">
      <c r="A1336" s="2">
        <v>1335</v>
      </c>
      <c r="B1336" s="115">
        <v>42428</v>
      </c>
      <c r="C1336" s="77" t="s">
        <v>573</v>
      </c>
      <c r="D1336" s="71" t="s">
        <v>897</v>
      </c>
      <c r="E1336" s="74" t="s">
        <v>9</v>
      </c>
      <c r="F1336" s="12">
        <v>140</v>
      </c>
      <c r="G1336" s="12">
        <v>0</v>
      </c>
      <c r="H1336" s="12">
        <v>140</v>
      </c>
      <c r="I1336" s="12">
        <f t="shared" si="20"/>
        <v>0</v>
      </c>
      <c r="J1336" s="57">
        <v>0</v>
      </c>
    </row>
    <row r="1337" spans="1:10" x14ac:dyDescent="0.3">
      <c r="A1337" s="8">
        <v>1336</v>
      </c>
      <c r="B1337" s="115">
        <v>42428</v>
      </c>
      <c r="C1337" s="77" t="s">
        <v>574</v>
      </c>
      <c r="D1337" s="71" t="s">
        <v>897</v>
      </c>
      <c r="E1337" s="74" t="s">
        <v>9</v>
      </c>
      <c r="F1337" s="12">
        <v>130</v>
      </c>
      <c r="G1337" s="12">
        <v>0</v>
      </c>
      <c r="H1337" s="12">
        <v>130</v>
      </c>
      <c r="I1337" s="12">
        <f t="shared" si="20"/>
        <v>0</v>
      </c>
      <c r="J1337" s="57">
        <v>0</v>
      </c>
    </row>
    <row r="1338" spans="1:10" x14ac:dyDescent="0.3">
      <c r="A1338" s="2">
        <v>1337</v>
      </c>
      <c r="B1338" s="115">
        <v>42428</v>
      </c>
      <c r="C1338" s="73" t="s">
        <v>575</v>
      </c>
      <c r="D1338" s="71" t="s">
        <v>897</v>
      </c>
      <c r="E1338" s="79" t="s">
        <v>13</v>
      </c>
      <c r="F1338" s="12">
        <v>134</v>
      </c>
      <c r="G1338" s="12">
        <v>75</v>
      </c>
      <c r="H1338" s="12">
        <v>2</v>
      </c>
      <c r="I1338" s="12">
        <f t="shared" si="20"/>
        <v>207</v>
      </c>
      <c r="J1338" s="57">
        <v>91546785.000000015</v>
      </c>
    </row>
    <row r="1339" spans="1:10" x14ac:dyDescent="0.3">
      <c r="A1339" s="8">
        <v>1338</v>
      </c>
      <c r="B1339" s="115">
        <v>42428</v>
      </c>
      <c r="C1339" s="73" t="s">
        <v>576</v>
      </c>
      <c r="D1339" s="71" t="s">
        <v>897</v>
      </c>
      <c r="E1339" s="79" t="s">
        <v>9</v>
      </c>
      <c r="F1339" s="12">
        <v>5100</v>
      </c>
      <c r="G1339" s="12">
        <v>18000</v>
      </c>
      <c r="H1339" s="12">
        <v>2900</v>
      </c>
      <c r="I1339" s="12">
        <f t="shared" si="20"/>
        <v>20200</v>
      </c>
      <c r="J1339" s="57">
        <v>3666300.0000000005</v>
      </c>
    </row>
    <row r="1340" spans="1:10" x14ac:dyDescent="0.3">
      <c r="A1340" s="2">
        <v>1339</v>
      </c>
      <c r="B1340" s="115">
        <v>42428</v>
      </c>
      <c r="C1340" s="73" t="s">
        <v>577</v>
      </c>
      <c r="D1340" s="71" t="s">
        <v>897</v>
      </c>
      <c r="E1340" s="74" t="s">
        <v>33</v>
      </c>
      <c r="F1340" s="12">
        <v>24</v>
      </c>
      <c r="G1340" s="12">
        <v>50</v>
      </c>
      <c r="H1340" s="12">
        <v>24</v>
      </c>
      <c r="I1340" s="12">
        <f t="shared" si="20"/>
        <v>50</v>
      </c>
      <c r="J1340" s="57">
        <v>399950.10000000003</v>
      </c>
    </row>
    <row r="1341" spans="1:10" x14ac:dyDescent="0.3">
      <c r="A1341" s="8">
        <v>1340</v>
      </c>
      <c r="B1341" s="115">
        <v>42428</v>
      </c>
      <c r="C1341" s="73" t="s">
        <v>578</v>
      </c>
      <c r="D1341" s="71" t="s">
        <v>897</v>
      </c>
      <c r="E1341" s="74" t="s">
        <v>9</v>
      </c>
      <c r="F1341" s="12">
        <v>30</v>
      </c>
      <c r="G1341" s="12">
        <v>0</v>
      </c>
      <c r="H1341" s="12">
        <v>0</v>
      </c>
      <c r="I1341" s="12">
        <f t="shared" si="20"/>
        <v>30</v>
      </c>
      <c r="J1341" s="57">
        <v>175560.00000000003</v>
      </c>
    </row>
    <row r="1342" spans="1:10" x14ac:dyDescent="0.3">
      <c r="A1342" s="2">
        <v>1341</v>
      </c>
      <c r="B1342" s="115">
        <v>42428</v>
      </c>
      <c r="C1342" s="73" t="s">
        <v>579</v>
      </c>
      <c r="D1342" s="71" t="s">
        <v>897</v>
      </c>
      <c r="E1342" s="74" t="s">
        <v>9</v>
      </c>
      <c r="F1342" s="12">
        <v>240</v>
      </c>
      <c r="G1342" s="12">
        <v>0</v>
      </c>
      <c r="H1342" s="12">
        <v>0</v>
      </c>
      <c r="I1342" s="12">
        <f t="shared" si="20"/>
        <v>240</v>
      </c>
      <c r="J1342" s="57">
        <v>2488728</v>
      </c>
    </row>
    <row r="1343" spans="1:10" x14ac:dyDescent="0.3">
      <c r="A1343" s="8">
        <v>1342</v>
      </c>
      <c r="B1343" s="115">
        <v>42428</v>
      </c>
      <c r="C1343" s="78" t="s">
        <v>580</v>
      </c>
      <c r="D1343" s="71" t="s">
        <v>897</v>
      </c>
      <c r="E1343" s="74" t="s">
        <v>9</v>
      </c>
      <c r="F1343" s="12">
        <v>0</v>
      </c>
      <c r="G1343" s="12">
        <v>60</v>
      </c>
      <c r="H1343" s="12">
        <v>60</v>
      </c>
      <c r="I1343" s="12">
        <f t="shared" si="20"/>
        <v>0</v>
      </c>
      <c r="J1343" s="57">
        <v>0</v>
      </c>
    </row>
    <row r="1344" spans="1:10" x14ac:dyDescent="0.3">
      <c r="A1344" s="2">
        <v>1343</v>
      </c>
      <c r="B1344" s="115">
        <v>42428</v>
      </c>
      <c r="C1344" s="73" t="s">
        <v>581</v>
      </c>
      <c r="D1344" s="71" t="s">
        <v>897</v>
      </c>
      <c r="E1344" s="74" t="s">
        <v>13</v>
      </c>
      <c r="F1344" s="12">
        <v>40</v>
      </c>
      <c r="G1344" s="12">
        <v>0</v>
      </c>
      <c r="H1344" s="12">
        <v>0</v>
      </c>
      <c r="I1344" s="12">
        <f t="shared" si="20"/>
        <v>40</v>
      </c>
      <c r="J1344" s="57">
        <v>2200000.0000000005</v>
      </c>
    </row>
    <row r="1345" spans="1:10" x14ac:dyDescent="0.3">
      <c r="A1345" s="8">
        <v>1344</v>
      </c>
      <c r="B1345" s="115">
        <v>42428</v>
      </c>
      <c r="C1345" s="73" t="s">
        <v>582</v>
      </c>
      <c r="D1345" s="71" t="s">
        <v>897</v>
      </c>
      <c r="E1345" s="74" t="s">
        <v>9</v>
      </c>
      <c r="F1345" s="12">
        <v>16</v>
      </c>
      <c r="G1345" s="12">
        <v>0</v>
      </c>
      <c r="H1345" s="12">
        <v>16</v>
      </c>
      <c r="I1345" s="12">
        <f t="shared" si="20"/>
        <v>0</v>
      </c>
      <c r="J1345" s="57">
        <v>0</v>
      </c>
    </row>
    <row r="1346" spans="1:10" x14ac:dyDescent="0.3">
      <c r="A1346" s="2">
        <v>1345</v>
      </c>
      <c r="B1346" s="115">
        <v>42428</v>
      </c>
      <c r="C1346" s="73" t="s">
        <v>583</v>
      </c>
      <c r="D1346" s="71" t="s">
        <v>897</v>
      </c>
      <c r="E1346" s="79" t="s">
        <v>9</v>
      </c>
      <c r="F1346" s="12">
        <v>0</v>
      </c>
      <c r="G1346" s="12">
        <v>0</v>
      </c>
      <c r="H1346" s="12">
        <v>0</v>
      </c>
      <c r="I1346" s="12">
        <f t="shared" si="20"/>
        <v>0</v>
      </c>
      <c r="J1346" s="57">
        <v>0</v>
      </c>
    </row>
    <row r="1347" spans="1:10" x14ac:dyDescent="0.3">
      <c r="A1347" s="8">
        <v>1346</v>
      </c>
      <c r="B1347" s="115">
        <v>42428</v>
      </c>
      <c r="C1347" s="73" t="s">
        <v>584</v>
      </c>
      <c r="D1347" s="71" t="s">
        <v>897</v>
      </c>
      <c r="E1347" s="74" t="s">
        <v>9</v>
      </c>
      <c r="F1347" s="12">
        <v>0</v>
      </c>
      <c r="G1347" s="12">
        <v>21100</v>
      </c>
      <c r="H1347" s="12">
        <v>14000</v>
      </c>
      <c r="I1347" s="12">
        <f t="shared" si="20"/>
        <v>7100</v>
      </c>
      <c r="J1347" s="57">
        <v>1202740</v>
      </c>
    </row>
    <row r="1348" spans="1:10" x14ac:dyDescent="0.3">
      <c r="A1348" s="2">
        <v>1347</v>
      </c>
      <c r="B1348" s="115">
        <v>42428</v>
      </c>
      <c r="C1348" s="77" t="s">
        <v>585</v>
      </c>
      <c r="D1348" s="71" t="s">
        <v>897</v>
      </c>
      <c r="E1348" s="74" t="s">
        <v>13</v>
      </c>
      <c r="F1348" s="12">
        <v>100</v>
      </c>
      <c r="G1348" s="12">
        <v>314</v>
      </c>
      <c r="H1348" s="12">
        <v>254</v>
      </c>
      <c r="I1348" s="12">
        <f t="shared" si="20"/>
        <v>160</v>
      </c>
      <c r="J1348" s="57">
        <v>157439920.00000003</v>
      </c>
    </row>
    <row r="1349" spans="1:10" x14ac:dyDescent="0.3">
      <c r="A1349" s="8">
        <v>1348</v>
      </c>
      <c r="B1349" s="115">
        <v>42428</v>
      </c>
      <c r="C1349" s="93" t="s">
        <v>586</v>
      </c>
      <c r="D1349" s="71" t="s">
        <v>897</v>
      </c>
      <c r="E1349" s="79" t="s">
        <v>13</v>
      </c>
      <c r="F1349" s="12">
        <v>581</v>
      </c>
      <c r="G1349" s="24">
        <v>339</v>
      </c>
      <c r="H1349" s="24">
        <v>120</v>
      </c>
      <c r="I1349" s="12">
        <f t="shared" si="20"/>
        <v>800</v>
      </c>
      <c r="J1349" s="57">
        <v>219648000</v>
      </c>
    </row>
    <row r="1350" spans="1:10" x14ac:dyDescent="0.3">
      <c r="A1350" s="2">
        <v>1349</v>
      </c>
      <c r="B1350" s="115">
        <v>42428</v>
      </c>
      <c r="C1350" s="93" t="s">
        <v>799</v>
      </c>
      <c r="D1350" s="71" t="s">
        <v>897</v>
      </c>
      <c r="E1350" s="79" t="s">
        <v>13</v>
      </c>
      <c r="F1350" s="12">
        <v>150</v>
      </c>
      <c r="G1350" s="24">
        <v>560</v>
      </c>
      <c r="H1350" s="24">
        <v>0</v>
      </c>
      <c r="I1350" s="12">
        <f t="shared" si="20"/>
        <v>710</v>
      </c>
      <c r="J1350" s="57">
        <v>179630000.00000003</v>
      </c>
    </row>
    <row r="1351" spans="1:10" x14ac:dyDescent="0.3">
      <c r="A1351" s="8">
        <v>1350</v>
      </c>
      <c r="B1351" s="115">
        <v>42428</v>
      </c>
      <c r="C1351" s="83" t="s">
        <v>587</v>
      </c>
      <c r="D1351" s="71" t="s">
        <v>897</v>
      </c>
      <c r="E1351" s="74" t="s">
        <v>9</v>
      </c>
      <c r="F1351" s="12">
        <v>700</v>
      </c>
      <c r="G1351" s="12">
        <v>0</v>
      </c>
      <c r="H1351" s="12">
        <v>700</v>
      </c>
      <c r="I1351" s="12">
        <f t="shared" si="20"/>
        <v>0</v>
      </c>
      <c r="J1351" s="57">
        <v>0</v>
      </c>
    </row>
    <row r="1352" spans="1:10" x14ac:dyDescent="0.3">
      <c r="A1352" s="2">
        <v>1351</v>
      </c>
      <c r="B1352" s="115">
        <v>42428</v>
      </c>
      <c r="C1352" s="73" t="s">
        <v>588</v>
      </c>
      <c r="D1352" s="71" t="s">
        <v>897</v>
      </c>
      <c r="E1352" s="74" t="s">
        <v>13</v>
      </c>
      <c r="F1352" s="12">
        <v>249</v>
      </c>
      <c r="G1352" s="12">
        <v>5000</v>
      </c>
      <c r="H1352" s="12">
        <v>1745</v>
      </c>
      <c r="I1352" s="12">
        <f t="shared" si="20"/>
        <v>3504</v>
      </c>
      <c r="J1352" s="57">
        <v>45551299.200000003</v>
      </c>
    </row>
    <row r="1353" spans="1:10" x14ac:dyDescent="0.3">
      <c r="A1353" s="8">
        <v>1352</v>
      </c>
      <c r="B1353" s="115">
        <v>42428</v>
      </c>
      <c r="C1353" s="73" t="s">
        <v>589</v>
      </c>
      <c r="D1353" s="71" t="s">
        <v>897</v>
      </c>
      <c r="E1353" s="74" t="s">
        <v>9</v>
      </c>
      <c r="F1353" s="12">
        <v>0</v>
      </c>
      <c r="G1353" s="12">
        <v>28800</v>
      </c>
      <c r="H1353" s="12">
        <v>6100</v>
      </c>
      <c r="I1353" s="12">
        <f t="shared" si="20"/>
        <v>22700</v>
      </c>
      <c r="J1353" s="57">
        <v>5793040</v>
      </c>
    </row>
    <row r="1354" spans="1:10" x14ac:dyDescent="0.3">
      <c r="A1354" s="2">
        <v>1353</v>
      </c>
      <c r="B1354" s="115">
        <v>42428</v>
      </c>
      <c r="C1354" s="73" t="s">
        <v>590</v>
      </c>
      <c r="D1354" s="71" t="s">
        <v>897</v>
      </c>
      <c r="E1354" s="74" t="s">
        <v>13</v>
      </c>
      <c r="F1354" s="12">
        <v>0</v>
      </c>
      <c r="G1354" s="12">
        <v>0</v>
      </c>
      <c r="H1354" s="12">
        <v>0</v>
      </c>
      <c r="I1354" s="12">
        <f t="shared" si="20"/>
        <v>0</v>
      </c>
      <c r="J1354" s="57">
        <v>0</v>
      </c>
    </row>
    <row r="1355" spans="1:10" x14ac:dyDescent="0.3">
      <c r="A1355" s="8">
        <v>1354</v>
      </c>
      <c r="B1355" s="115">
        <v>42428</v>
      </c>
      <c r="C1355" s="73" t="s">
        <v>591</v>
      </c>
      <c r="D1355" s="71" t="s">
        <v>897</v>
      </c>
      <c r="E1355" s="74" t="s">
        <v>9</v>
      </c>
      <c r="F1355" s="12">
        <v>3000</v>
      </c>
      <c r="G1355" s="12">
        <v>0</v>
      </c>
      <c r="H1355" s="12">
        <v>3000</v>
      </c>
      <c r="I1355" s="12">
        <f t="shared" si="20"/>
        <v>0</v>
      </c>
      <c r="J1355" s="57">
        <v>0</v>
      </c>
    </row>
    <row r="1356" spans="1:10" x14ac:dyDescent="0.3">
      <c r="A1356" s="2">
        <v>1355</v>
      </c>
      <c r="B1356" s="115">
        <v>42428</v>
      </c>
      <c r="C1356" s="73" t="s">
        <v>592</v>
      </c>
      <c r="D1356" s="71" t="s">
        <v>897</v>
      </c>
      <c r="E1356" s="74" t="s">
        <v>83</v>
      </c>
      <c r="F1356" s="12">
        <v>0</v>
      </c>
      <c r="G1356" s="12">
        <v>325</v>
      </c>
      <c r="H1356" s="12">
        <v>83</v>
      </c>
      <c r="I1356" s="12">
        <f t="shared" si="20"/>
        <v>242</v>
      </c>
      <c r="J1356" s="57">
        <v>1548799.5160000001</v>
      </c>
    </row>
    <row r="1357" spans="1:10" x14ac:dyDescent="0.3">
      <c r="A1357" s="8">
        <v>1356</v>
      </c>
      <c r="B1357" s="115">
        <v>42428</v>
      </c>
      <c r="C1357" s="73" t="s">
        <v>800</v>
      </c>
      <c r="D1357" s="71" t="s">
        <v>897</v>
      </c>
      <c r="E1357" s="74" t="s">
        <v>13</v>
      </c>
      <c r="F1357" s="12">
        <v>0</v>
      </c>
      <c r="G1357" s="12">
        <v>1500</v>
      </c>
      <c r="H1357" s="12">
        <v>1160</v>
      </c>
      <c r="I1357" s="12">
        <f t="shared" si="20"/>
        <v>340</v>
      </c>
      <c r="J1357" s="57">
        <v>2992000</v>
      </c>
    </row>
    <row r="1358" spans="1:10" x14ac:dyDescent="0.3">
      <c r="A1358" s="2">
        <v>1357</v>
      </c>
      <c r="B1358" s="115">
        <v>42428</v>
      </c>
      <c r="C1358" s="73" t="s">
        <v>593</v>
      </c>
      <c r="D1358" s="71" t="s">
        <v>897</v>
      </c>
      <c r="E1358" s="74" t="s">
        <v>13</v>
      </c>
      <c r="F1358" s="12">
        <v>6800</v>
      </c>
      <c r="G1358" s="12">
        <v>0</v>
      </c>
      <c r="H1358" s="12">
        <v>2910</v>
      </c>
      <c r="I1358" s="12">
        <f t="shared" si="20"/>
        <v>3890</v>
      </c>
      <c r="J1358" s="57">
        <v>10885776</v>
      </c>
    </row>
    <row r="1359" spans="1:10" x14ac:dyDescent="0.3">
      <c r="A1359" s="8">
        <v>1358</v>
      </c>
      <c r="B1359" s="115">
        <v>42428</v>
      </c>
      <c r="C1359" s="73" t="s">
        <v>594</v>
      </c>
      <c r="D1359" s="71" t="s">
        <v>897</v>
      </c>
      <c r="E1359" s="74" t="s">
        <v>9</v>
      </c>
      <c r="F1359" s="12">
        <v>400</v>
      </c>
      <c r="G1359" s="12">
        <v>6000</v>
      </c>
      <c r="H1359" s="12">
        <v>6400</v>
      </c>
      <c r="I1359" s="12">
        <f t="shared" si="20"/>
        <v>0</v>
      </c>
      <c r="J1359" s="57">
        <v>0</v>
      </c>
    </row>
    <row r="1360" spans="1:10" x14ac:dyDescent="0.3">
      <c r="A1360" s="2">
        <v>1359</v>
      </c>
      <c r="B1360" s="115">
        <v>42428</v>
      </c>
      <c r="C1360" s="73" t="s">
        <v>595</v>
      </c>
      <c r="D1360" s="71" t="s">
        <v>897</v>
      </c>
      <c r="E1360" s="74" t="s">
        <v>28</v>
      </c>
      <c r="F1360" s="12">
        <v>146</v>
      </c>
      <c r="G1360" s="12">
        <v>0</v>
      </c>
      <c r="H1360" s="12">
        <v>101</v>
      </c>
      <c r="I1360" s="12">
        <f t="shared" si="20"/>
        <v>45</v>
      </c>
      <c r="J1360" s="57">
        <v>6177971.25</v>
      </c>
    </row>
    <row r="1361" spans="1:10" x14ac:dyDescent="0.3">
      <c r="A1361" s="8">
        <v>1360</v>
      </c>
      <c r="B1361" s="115">
        <v>42428</v>
      </c>
      <c r="C1361" s="73" t="s">
        <v>596</v>
      </c>
      <c r="D1361" s="71" t="s">
        <v>897</v>
      </c>
      <c r="E1361" s="74" t="s">
        <v>28</v>
      </c>
      <c r="F1361" s="12">
        <v>2040</v>
      </c>
      <c r="G1361" s="12">
        <v>0</v>
      </c>
      <c r="H1361" s="12">
        <v>480</v>
      </c>
      <c r="I1361" s="12">
        <f t="shared" si="20"/>
        <v>1560</v>
      </c>
      <c r="J1361" s="57">
        <v>21632942.760000005</v>
      </c>
    </row>
    <row r="1362" spans="1:10" x14ac:dyDescent="0.3">
      <c r="A1362" s="2">
        <v>1361</v>
      </c>
      <c r="B1362" s="115">
        <v>42428</v>
      </c>
      <c r="C1362" s="73" t="s">
        <v>597</v>
      </c>
      <c r="D1362" s="71" t="s">
        <v>897</v>
      </c>
      <c r="E1362" s="74" t="s">
        <v>9</v>
      </c>
      <c r="F1362" s="12">
        <v>5100</v>
      </c>
      <c r="G1362" s="12">
        <v>0</v>
      </c>
      <c r="H1362" s="12">
        <v>2000</v>
      </c>
      <c r="I1362" s="12">
        <f t="shared" si="20"/>
        <v>3100</v>
      </c>
      <c r="J1362" s="57">
        <v>2789380</v>
      </c>
    </row>
    <row r="1363" spans="1:10" x14ac:dyDescent="0.3">
      <c r="A1363" s="8">
        <v>1362</v>
      </c>
      <c r="B1363" s="115">
        <v>42428</v>
      </c>
      <c r="C1363" s="73" t="s">
        <v>598</v>
      </c>
      <c r="D1363" s="71" t="s">
        <v>897</v>
      </c>
      <c r="E1363" s="74" t="s">
        <v>9</v>
      </c>
      <c r="F1363" s="12">
        <v>6100</v>
      </c>
      <c r="G1363" s="12">
        <v>0</v>
      </c>
      <c r="H1363" s="12">
        <v>3000</v>
      </c>
      <c r="I1363" s="12">
        <f t="shared" si="20"/>
        <v>3100</v>
      </c>
      <c r="J1363" s="57">
        <v>975260.00000000012</v>
      </c>
    </row>
    <row r="1364" spans="1:10" x14ac:dyDescent="0.3">
      <c r="A1364" s="2">
        <v>1363</v>
      </c>
      <c r="B1364" s="115">
        <v>42428</v>
      </c>
      <c r="C1364" s="73" t="s">
        <v>599</v>
      </c>
      <c r="D1364" s="71" t="s">
        <v>897</v>
      </c>
      <c r="E1364" s="74" t="s">
        <v>33</v>
      </c>
      <c r="F1364" s="12">
        <v>23</v>
      </c>
      <c r="G1364" s="12">
        <v>0</v>
      </c>
      <c r="H1364" s="12">
        <v>10</v>
      </c>
      <c r="I1364" s="12">
        <f t="shared" si="20"/>
        <v>13</v>
      </c>
      <c r="J1364" s="57">
        <v>770641.3</v>
      </c>
    </row>
    <row r="1365" spans="1:10" x14ac:dyDescent="0.3">
      <c r="A1365" s="8">
        <v>1364</v>
      </c>
      <c r="B1365" s="115">
        <v>42428</v>
      </c>
      <c r="C1365" s="73" t="s">
        <v>600</v>
      </c>
      <c r="D1365" s="71" t="s">
        <v>897</v>
      </c>
      <c r="E1365" s="74" t="s">
        <v>9</v>
      </c>
      <c r="F1365" s="12">
        <v>2010</v>
      </c>
      <c r="G1365" s="12">
        <v>0</v>
      </c>
      <c r="H1365" s="12">
        <v>1020</v>
      </c>
      <c r="I1365" s="12">
        <f t="shared" si="20"/>
        <v>990</v>
      </c>
      <c r="J1365" s="57">
        <v>8811099</v>
      </c>
    </row>
    <row r="1366" spans="1:10" x14ac:dyDescent="0.3">
      <c r="A1366" s="2">
        <v>1365</v>
      </c>
      <c r="B1366" s="115">
        <v>42428</v>
      </c>
      <c r="C1366" s="73" t="s">
        <v>801</v>
      </c>
      <c r="D1366" s="71" t="s">
        <v>897</v>
      </c>
      <c r="E1366" s="74" t="s">
        <v>9</v>
      </c>
      <c r="F1366" s="12">
        <v>1500</v>
      </c>
      <c r="G1366" s="12">
        <v>0</v>
      </c>
      <c r="H1366" s="12">
        <v>600</v>
      </c>
      <c r="I1366" s="12">
        <f t="shared" si="20"/>
        <v>900</v>
      </c>
      <c r="J1366" s="57">
        <v>99000.000000000015</v>
      </c>
    </row>
    <row r="1367" spans="1:10" x14ac:dyDescent="0.3">
      <c r="A1367" s="8">
        <v>1366</v>
      </c>
      <c r="B1367" s="115">
        <v>42428</v>
      </c>
      <c r="C1367" s="73" t="s">
        <v>601</v>
      </c>
      <c r="D1367" s="71" t="s">
        <v>897</v>
      </c>
      <c r="E1367" s="74" t="s">
        <v>33</v>
      </c>
      <c r="F1367" s="12">
        <v>1</v>
      </c>
      <c r="G1367" s="12">
        <v>0</v>
      </c>
      <c r="H1367" s="12">
        <v>0</v>
      </c>
      <c r="I1367" s="12">
        <f t="shared" si="20"/>
        <v>1</v>
      </c>
      <c r="J1367" s="57">
        <v>57475.000000000007</v>
      </c>
    </row>
    <row r="1368" spans="1:10" x14ac:dyDescent="0.3">
      <c r="A1368" s="2">
        <v>1367</v>
      </c>
      <c r="B1368" s="115">
        <v>42428</v>
      </c>
      <c r="C1368" s="73" t="s">
        <v>602</v>
      </c>
      <c r="D1368" s="71" t="s">
        <v>897</v>
      </c>
      <c r="E1368" s="74" t="s">
        <v>9</v>
      </c>
      <c r="F1368" s="12">
        <v>96</v>
      </c>
      <c r="G1368" s="12">
        <v>0</v>
      </c>
      <c r="H1368" s="12">
        <v>0</v>
      </c>
      <c r="I1368" s="12">
        <f t="shared" si="20"/>
        <v>96</v>
      </c>
      <c r="J1368" s="57">
        <v>641520.00000000012</v>
      </c>
    </row>
    <row r="1369" spans="1:10" x14ac:dyDescent="0.3">
      <c r="A1369" s="8">
        <v>1368</v>
      </c>
      <c r="B1369" s="115">
        <v>42428</v>
      </c>
      <c r="C1369" s="73" t="s">
        <v>603</v>
      </c>
      <c r="D1369" s="71" t="s">
        <v>897</v>
      </c>
      <c r="E1369" s="74" t="s">
        <v>107</v>
      </c>
      <c r="F1369" s="12">
        <v>972</v>
      </c>
      <c r="G1369" s="12">
        <v>0</v>
      </c>
      <c r="H1369" s="12">
        <v>264</v>
      </c>
      <c r="I1369" s="12">
        <f t="shared" si="20"/>
        <v>708</v>
      </c>
      <c r="J1369" s="57">
        <v>4279506.0000000009</v>
      </c>
    </row>
    <row r="1370" spans="1:10" x14ac:dyDescent="0.3">
      <c r="A1370" s="2">
        <v>1369</v>
      </c>
      <c r="B1370" s="115">
        <v>42428</v>
      </c>
      <c r="C1370" s="73" t="s">
        <v>604</v>
      </c>
      <c r="D1370" s="71" t="s">
        <v>897</v>
      </c>
      <c r="E1370" s="74" t="s">
        <v>13</v>
      </c>
      <c r="F1370" s="12">
        <v>2</v>
      </c>
      <c r="G1370" s="12">
        <v>5</v>
      </c>
      <c r="H1370" s="12">
        <v>4</v>
      </c>
      <c r="I1370" s="12">
        <f t="shared" si="20"/>
        <v>3</v>
      </c>
      <c r="J1370" s="57">
        <v>9869999.9970000014</v>
      </c>
    </row>
    <row r="1371" spans="1:10" x14ac:dyDescent="0.3">
      <c r="A1371" s="8">
        <v>1370</v>
      </c>
      <c r="B1371" s="115">
        <v>42428</v>
      </c>
      <c r="C1371" s="84" t="s">
        <v>605</v>
      </c>
      <c r="D1371" s="71" t="s">
        <v>897</v>
      </c>
      <c r="E1371" s="81" t="s">
        <v>13</v>
      </c>
      <c r="F1371" s="12">
        <v>1116</v>
      </c>
      <c r="G1371" s="12">
        <v>0</v>
      </c>
      <c r="H1371" s="12">
        <v>298</v>
      </c>
      <c r="I1371" s="12">
        <f t="shared" si="20"/>
        <v>818</v>
      </c>
      <c r="J1371" s="57">
        <v>2985536.4000000004</v>
      </c>
    </row>
    <row r="1372" spans="1:10" x14ac:dyDescent="0.3">
      <c r="A1372" s="2">
        <v>1371</v>
      </c>
      <c r="B1372" s="115">
        <v>42428</v>
      </c>
      <c r="C1372" s="84" t="s">
        <v>606</v>
      </c>
      <c r="D1372" s="71" t="s">
        <v>897</v>
      </c>
      <c r="E1372" s="81" t="s">
        <v>9</v>
      </c>
      <c r="F1372" s="12">
        <v>1400</v>
      </c>
      <c r="G1372" s="12">
        <v>1800</v>
      </c>
      <c r="H1372" s="12">
        <v>2200</v>
      </c>
      <c r="I1372" s="12">
        <f t="shared" ref="I1372:I1435" si="21">F1372+G1372-H1372</f>
        <v>1000</v>
      </c>
      <c r="J1372" s="57">
        <v>5390000</v>
      </c>
    </row>
    <row r="1373" spans="1:10" x14ac:dyDescent="0.3">
      <c r="A1373" s="8">
        <v>1372</v>
      </c>
      <c r="B1373" s="115">
        <v>42428</v>
      </c>
      <c r="C1373" s="73" t="s">
        <v>607</v>
      </c>
      <c r="D1373" s="71" t="s">
        <v>897</v>
      </c>
      <c r="E1373" s="74" t="s">
        <v>9</v>
      </c>
      <c r="F1373" s="12">
        <v>1020</v>
      </c>
      <c r="G1373" s="12">
        <v>0</v>
      </c>
      <c r="H1373" s="12">
        <v>800</v>
      </c>
      <c r="I1373" s="12">
        <f t="shared" si="21"/>
        <v>220</v>
      </c>
      <c r="J1373" s="57">
        <v>89540.000000000015</v>
      </c>
    </row>
    <row r="1374" spans="1:10" x14ac:dyDescent="0.3">
      <c r="A1374" s="2">
        <v>1373</v>
      </c>
      <c r="B1374" s="115">
        <v>42428</v>
      </c>
      <c r="C1374" s="73" t="s">
        <v>802</v>
      </c>
      <c r="D1374" s="71" t="s">
        <v>897</v>
      </c>
      <c r="E1374" s="74" t="s">
        <v>13</v>
      </c>
      <c r="F1374" s="12">
        <v>0</v>
      </c>
      <c r="G1374" s="12">
        <v>1</v>
      </c>
      <c r="H1374" s="12">
        <v>1</v>
      </c>
      <c r="I1374" s="12">
        <f t="shared" si="21"/>
        <v>0</v>
      </c>
      <c r="J1374" s="57">
        <v>0</v>
      </c>
    </row>
    <row r="1375" spans="1:10" x14ac:dyDescent="0.3">
      <c r="A1375" s="8">
        <v>1374</v>
      </c>
      <c r="B1375" s="115">
        <v>42428</v>
      </c>
      <c r="C1375" s="73" t="s">
        <v>608</v>
      </c>
      <c r="D1375" s="71" t="s">
        <v>897</v>
      </c>
      <c r="E1375" s="74" t="s">
        <v>28</v>
      </c>
      <c r="F1375" s="12">
        <v>5</v>
      </c>
      <c r="G1375" s="12">
        <v>20</v>
      </c>
      <c r="H1375" s="12">
        <v>14</v>
      </c>
      <c r="I1375" s="12">
        <f t="shared" si="21"/>
        <v>11</v>
      </c>
      <c r="J1375" s="57">
        <v>1293598.9000000001</v>
      </c>
    </row>
    <row r="1376" spans="1:10" x14ac:dyDescent="0.3">
      <c r="A1376" s="2">
        <v>1375</v>
      </c>
      <c r="B1376" s="115">
        <v>42428</v>
      </c>
      <c r="C1376" s="78" t="s">
        <v>609</v>
      </c>
      <c r="D1376" s="71" t="s">
        <v>897</v>
      </c>
      <c r="E1376" s="74" t="s">
        <v>28</v>
      </c>
      <c r="F1376" s="12">
        <v>0</v>
      </c>
      <c r="G1376" s="12">
        <v>0</v>
      </c>
      <c r="H1376" s="12">
        <v>0</v>
      </c>
      <c r="I1376" s="12">
        <f t="shared" si="21"/>
        <v>0</v>
      </c>
      <c r="J1376" s="57">
        <v>0</v>
      </c>
    </row>
    <row r="1377" spans="1:10" x14ac:dyDescent="0.3">
      <c r="A1377" s="8">
        <v>1376</v>
      </c>
      <c r="B1377" s="115">
        <v>42428</v>
      </c>
      <c r="C1377" s="75" t="s">
        <v>610</v>
      </c>
      <c r="D1377" s="71" t="s">
        <v>897</v>
      </c>
      <c r="E1377" s="79" t="s">
        <v>28</v>
      </c>
      <c r="F1377" s="12">
        <v>33</v>
      </c>
      <c r="G1377" s="12">
        <v>10</v>
      </c>
      <c r="H1377" s="12">
        <v>0</v>
      </c>
      <c r="I1377" s="12">
        <f t="shared" si="21"/>
        <v>43</v>
      </c>
      <c r="J1377" s="57">
        <v>4751521.5000000009</v>
      </c>
    </row>
    <row r="1378" spans="1:10" x14ac:dyDescent="0.3">
      <c r="A1378" s="2">
        <v>1377</v>
      </c>
      <c r="B1378" s="115">
        <v>42428</v>
      </c>
      <c r="C1378" s="78" t="s">
        <v>611</v>
      </c>
      <c r="D1378" s="71" t="s">
        <v>897</v>
      </c>
      <c r="E1378" s="79" t="s">
        <v>9</v>
      </c>
      <c r="F1378" s="12">
        <v>8940</v>
      </c>
      <c r="G1378" s="12">
        <v>0</v>
      </c>
      <c r="H1378" s="12">
        <v>3900</v>
      </c>
      <c r="I1378" s="12">
        <f t="shared" si="21"/>
        <v>5040</v>
      </c>
      <c r="J1378" s="57">
        <v>13376175.120000001</v>
      </c>
    </row>
    <row r="1379" spans="1:10" x14ac:dyDescent="0.3">
      <c r="A1379" s="8">
        <v>1378</v>
      </c>
      <c r="B1379" s="115">
        <v>42428</v>
      </c>
      <c r="C1379" s="73" t="s">
        <v>612</v>
      </c>
      <c r="D1379" s="71" t="s">
        <v>897</v>
      </c>
      <c r="E1379" s="74" t="s">
        <v>9</v>
      </c>
      <c r="F1379" s="12">
        <v>30</v>
      </c>
      <c r="G1379" s="12">
        <v>0</v>
      </c>
      <c r="H1379" s="12">
        <v>0</v>
      </c>
      <c r="I1379" s="12">
        <f t="shared" si="21"/>
        <v>30</v>
      </c>
      <c r="J1379" s="57">
        <v>117249</v>
      </c>
    </row>
    <row r="1380" spans="1:10" x14ac:dyDescent="0.3">
      <c r="A1380" s="2">
        <v>1379</v>
      </c>
      <c r="B1380" s="115">
        <v>42428</v>
      </c>
      <c r="C1380" s="77" t="s">
        <v>613</v>
      </c>
      <c r="D1380" s="71" t="s">
        <v>897</v>
      </c>
      <c r="E1380" s="74" t="s">
        <v>13</v>
      </c>
      <c r="F1380" s="12">
        <v>10</v>
      </c>
      <c r="G1380" s="12">
        <v>10</v>
      </c>
      <c r="H1380" s="12">
        <v>0</v>
      </c>
      <c r="I1380" s="12">
        <f t="shared" si="21"/>
        <v>20</v>
      </c>
      <c r="J1380" s="57">
        <v>53999990</v>
      </c>
    </row>
    <row r="1381" spans="1:10" x14ac:dyDescent="0.3">
      <c r="A1381" s="8">
        <v>1380</v>
      </c>
      <c r="B1381" s="115">
        <v>42428</v>
      </c>
      <c r="C1381" s="75" t="s">
        <v>614</v>
      </c>
      <c r="D1381" s="71" t="s">
        <v>897</v>
      </c>
      <c r="E1381" s="74" t="s">
        <v>13</v>
      </c>
      <c r="F1381" s="12">
        <v>47</v>
      </c>
      <c r="G1381" s="12">
        <v>40</v>
      </c>
      <c r="H1381" s="12">
        <v>35</v>
      </c>
      <c r="I1381" s="12">
        <f t="shared" si="21"/>
        <v>52</v>
      </c>
      <c r="J1381" s="57">
        <v>25999974.000000004</v>
      </c>
    </row>
    <row r="1382" spans="1:10" x14ac:dyDescent="0.3">
      <c r="A1382" s="2">
        <v>1381</v>
      </c>
      <c r="B1382" s="115">
        <v>42428</v>
      </c>
      <c r="C1382" s="75" t="s">
        <v>803</v>
      </c>
      <c r="D1382" s="71" t="s">
        <v>897</v>
      </c>
      <c r="E1382" s="74" t="s">
        <v>83</v>
      </c>
      <c r="F1382" s="12">
        <v>150</v>
      </c>
      <c r="G1382" s="12">
        <v>0</v>
      </c>
      <c r="H1382" s="12">
        <v>0</v>
      </c>
      <c r="I1382" s="12">
        <f t="shared" si="21"/>
        <v>150</v>
      </c>
      <c r="J1382" s="57">
        <v>7275000.1500000013</v>
      </c>
    </row>
    <row r="1383" spans="1:10" x14ac:dyDescent="0.3">
      <c r="A1383" s="8">
        <v>1382</v>
      </c>
      <c r="B1383" s="115">
        <v>42428</v>
      </c>
      <c r="C1383" s="95" t="s">
        <v>615</v>
      </c>
      <c r="D1383" s="71" t="s">
        <v>897</v>
      </c>
      <c r="E1383" s="81" t="s">
        <v>9</v>
      </c>
      <c r="F1383" s="12">
        <v>0</v>
      </c>
      <c r="G1383" s="12">
        <v>2800</v>
      </c>
      <c r="H1383" s="12">
        <v>2800</v>
      </c>
      <c r="I1383" s="12">
        <f t="shared" si="21"/>
        <v>0</v>
      </c>
      <c r="J1383" s="57">
        <v>0</v>
      </c>
    </row>
    <row r="1384" spans="1:10" x14ac:dyDescent="0.3">
      <c r="A1384" s="2">
        <v>1383</v>
      </c>
      <c r="B1384" s="115">
        <v>42428</v>
      </c>
      <c r="C1384" s="83" t="s">
        <v>616</v>
      </c>
      <c r="D1384" s="71" t="s">
        <v>897</v>
      </c>
      <c r="E1384" s="74" t="s">
        <v>9</v>
      </c>
      <c r="F1384" s="12">
        <v>100</v>
      </c>
      <c r="G1384" s="12">
        <v>0</v>
      </c>
      <c r="H1384" s="12">
        <v>0</v>
      </c>
      <c r="I1384" s="12">
        <f t="shared" si="21"/>
        <v>100</v>
      </c>
      <c r="J1384" s="57">
        <v>400950.00000000006</v>
      </c>
    </row>
    <row r="1385" spans="1:10" x14ac:dyDescent="0.3">
      <c r="A1385" s="8">
        <v>1384</v>
      </c>
      <c r="B1385" s="115">
        <v>42428</v>
      </c>
      <c r="C1385" s="73" t="s">
        <v>617</v>
      </c>
      <c r="D1385" s="71" t="s">
        <v>897</v>
      </c>
      <c r="E1385" s="74" t="s">
        <v>9</v>
      </c>
      <c r="F1385" s="12">
        <v>20</v>
      </c>
      <c r="G1385" s="12">
        <v>0</v>
      </c>
      <c r="H1385" s="12">
        <v>0</v>
      </c>
      <c r="I1385" s="12">
        <f t="shared" si="21"/>
        <v>20</v>
      </c>
      <c r="J1385" s="57">
        <v>134291.30000000002</v>
      </c>
    </row>
    <row r="1386" spans="1:10" x14ac:dyDescent="0.3">
      <c r="A1386" s="2">
        <v>1385</v>
      </c>
      <c r="B1386" s="115">
        <v>42428</v>
      </c>
      <c r="C1386" s="83" t="s">
        <v>618</v>
      </c>
      <c r="D1386" s="71" t="s">
        <v>897</v>
      </c>
      <c r="E1386" s="74" t="s">
        <v>9</v>
      </c>
      <c r="F1386" s="12">
        <v>100</v>
      </c>
      <c r="G1386" s="12">
        <v>0</v>
      </c>
      <c r="H1386" s="12">
        <v>100</v>
      </c>
      <c r="I1386" s="12">
        <f t="shared" si="21"/>
        <v>0</v>
      </c>
      <c r="J1386" s="57">
        <v>0</v>
      </c>
    </row>
    <row r="1387" spans="1:10" x14ac:dyDescent="0.3">
      <c r="A1387" s="8">
        <v>1386</v>
      </c>
      <c r="B1387" s="115">
        <v>42428</v>
      </c>
      <c r="C1387" s="83" t="s">
        <v>619</v>
      </c>
      <c r="D1387" s="71" t="s">
        <v>897</v>
      </c>
      <c r="E1387" s="74" t="s">
        <v>9</v>
      </c>
      <c r="F1387" s="12">
        <v>100</v>
      </c>
      <c r="G1387" s="12">
        <v>0</v>
      </c>
      <c r="H1387" s="12">
        <v>100</v>
      </c>
      <c r="I1387" s="12">
        <f t="shared" si="21"/>
        <v>0</v>
      </c>
      <c r="J1387" s="57">
        <v>0</v>
      </c>
    </row>
    <row r="1388" spans="1:10" x14ac:dyDescent="0.3">
      <c r="A1388" s="2">
        <v>1387</v>
      </c>
      <c r="B1388" s="115">
        <v>42428</v>
      </c>
      <c r="C1388" s="73" t="s">
        <v>620</v>
      </c>
      <c r="D1388" s="71" t="s">
        <v>897</v>
      </c>
      <c r="E1388" s="74" t="s">
        <v>13</v>
      </c>
      <c r="F1388" s="12">
        <v>140</v>
      </c>
      <c r="G1388" s="12">
        <v>0</v>
      </c>
      <c r="H1388" s="12">
        <v>60</v>
      </c>
      <c r="I1388" s="12">
        <f t="shared" si="21"/>
        <v>80</v>
      </c>
      <c r="J1388" s="57">
        <v>791824.00000000012</v>
      </c>
    </row>
    <row r="1389" spans="1:10" x14ac:dyDescent="0.3">
      <c r="A1389" s="8">
        <v>1388</v>
      </c>
      <c r="B1389" s="115">
        <v>42428</v>
      </c>
      <c r="C1389" s="73" t="s">
        <v>621</v>
      </c>
      <c r="D1389" s="71" t="s">
        <v>897</v>
      </c>
      <c r="E1389" s="74" t="s">
        <v>13</v>
      </c>
      <c r="F1389" s="12">
        <v>14</v>
      </c>
      <c r="G1389" s="12">
        <v>52</v>
      </c>
      <c r="H1389" s="12">
        <v>2</v>
      </c>
      <c r="I1389" s="12">
        <f t="shared" si="21"/>
        <v>64</v>
      </c>
      <c r="J1389" s="57">
        <v>10879968</v>
      </c>
    </row>
    <row r="1390" spans="1:10" x14ac:dyDescent="0.3">
      <c r="A1390" s="2">
        <v>1389</v>
      </c>
      <c r="B1390" s="115">
        <v>42428</v>
      </c>
      <c r="C1390" s="73" t="s">
        <v>622</v>
      </c>
      <c r="D1390" s="71" t="s">
        <v>897</v>
      </c>
      <c r="E1390" s="74" t="s">
        <v>9</v>
      </c>
      <c r="F1390" s="12">
        <v>400</v>
      </c>
      <c r="G1390" s="12">
        <v>200</v>
      </c>
      <c r="H1390" s="12">
        <v>0</v>
      </c>
      <c r="I1390" s="12">
        <f t="shared" si="21"/>
        <v>600</v>
      </c>
      <c r="J1390" s="57">
        <v>89100</v>
      </c>
    </row>
    <row r="1391" spans="1:10" x14ac:dyDescent="0.3">
      <c r="A1391" s="8">
        <v>1390</v>
      </c>
      <c r="B1391" s="115">
        <v>42428</v>
      </c>
      <c r="C1391" s="73" t="s">
        <v>623</v>
      </c>
      <c r="D1391" s="71" t="s">
        <v>897</v>
      </c>
      <c r="E1391" s="74" t="s">
        <v>9</v>
      </c>
      <c r="F1391" s="12">
        <v>8840</v>
      </c>
      <c r="G1391" s="12">
        <v>0</v>
      </c>
      <c r="H1391" s="12">
        <v>0</v>
      </c>
      <c r="I1391" s="12">
        <f t="shared" si="21"/>
        <v>8840</v>
      </c>
      <c r="J1391" s="57">
        <v>7001280.0000000009</v>
      </c>
    </row>
    <row r="1392" spans="1:10" x14ac:dyDescent="0.3">
      <c r="A1392" s="2">
        <v>1391</v>
      </c>
      <c r="B1392" s="115">
        <v>42428</v>
      </c>
      <c r="C1392" s="73" t="s">
        <v>624</v>
      </c>
      <c r="D1392" s="71" t="s">
        <v>897</v>
      </c>
      <c r="E1392" s="74" t="s">
        <v>9</v>
      </c>
      <c r="F1392" s="12">
        <v>5300</v>
      </c>
      <c r="G1392" s="12">
        <v>2000</v>
      </c>
      <c r="H1392" s="12">
        <v>3700</v>
      </c>
      <c r="I1392" s="12">
        <f t="shared" si="21"/>
        <v>3600</v>
      </c>
      <c r="J1392" s="57">
        <v>4086720</v>
      </c>
    </row>
    <row r="1393" spans="1:10" x14ac:dyDescent="0.3">
      <c r="A1393" s="8">
        <v>1392</v>
      </c>
      <c r="B1393" s="115">
        <v>42428</v>
      </c>
      <c r="C1393" s="78" t="s">
        <v>625</v>
      </c>
      <c r="D1393" s="71" t="s">
        <v>897</v>
      </c>
      <c r="E1393" s="79" t="s">
        <v>9</v>
      </c>
      <c r="F1393" s="12">
        <v>0</v>
      </c>
      <c r="G1393" s="12">
        <v>1500</v>
      </c>
      <c r="H1393" s="12">
        <v>500</v>
      </c>
      <c r="I1393" s="12">
        <f t="shared" si="21"/>
        <v>1000</v>
      </c>
      <c r="J1393" s="57">
        <v>563200</v>
      </c>
    </row>
    <row r="1394" spans="1:10" x14ac:dyDescent="0.3">
      <c r="A1394" s="2">
        <v>1393</v>
      </c>
      <c r="B1394" s="115">
        <v>42428</v>
      </c>
      <c r="C1394" s="73" t="s">
        <v>626</v>
      </c>
      <c r="D1394" s="71" t="s">
        <v>897</v>
      </c>
      <c r="E1394" s="74" t="s">
        <v>9</v>
      </c>
      <c r="F1394" s="12">
        <v>50</v>
      </c>
      <c r="G1394" s="12">
        <v>0</v>
      </c>
      <c r="H1394" s="12">
        <v>50</v>
      </c>
      <c r="I1394" s="12">
        <f t="shared" si="21"/>
        <v>0</v>
      </c>
      <c r="J1394" s="57">
        <v>0</v>
      </c>
    </row>
    <row r="1395" spans="1:10" x14ac:dyDescent="0.3">
      <c r="A1395" s="8">
        <v>1394</v>
      </c>
      <c r="B1395" s="115">
        <v>42428</v>
      </c>
      <c r="C1395" s="73" t="s">
        <v>804</v>
      </c>
      <c r="D1395" s="71" t="s">
        <v>897</v>
      </c>
      <c r="E1395" s="74" t="s">
        <v>9</v>
      </c>
      <c r="F1395" s="12">
        <v>0</v>
      </c>
      <c r="G1395" s="12">
        <v>600</v>
      </c>
      <c r="H1395" s="12">
        <v>600</v>
      </c>
      <c r="I1395" s="12">
        <f t="shared" si="21"/>
        <v>0</v>
      </c>
      <c r="J1395" s="57">
        <v>0</v>
      </c>
    </row>
    <row r="1396" spans="1:10" x14ac:dyDescent="0.3">
      <c r="A1396" s="2">
        <v>1395</v>
      </c>
      <c r="B1396" s="115">
        <v>42428</v>
      </c>
      <c r="C1396" s="73" t="s">
        <v>627</v>
      </c>
      <c r="D1396" s="71" t="s">
        <v>897</v>
      </c>
      <c r="E1396" s="74" t="s">
        <v>33</v>
      </c>
      <c r="F1396" s="12">
        <v>9</v>
      </c>
      <c r="G1396" s="12">
        <v>0</v>
      </c>
      <c r="H1396" s="12">
        <v>0</v>
      </c>
      <c r="I1396" s="12">
        <f t="shared" si="21"/>
        <v>9</v>
      </c>
      <c r="J1396" s="57">
        <v>536441.4</v>
      </c>
    </row>
    <row r="1397" spans="1:10" x14ac:dyDescent="0.3">
      <c r="A1397" s="8">
        <v>1396</v>
      </c>
      <c r="B1397" s="115">
        <v>42428</v>
      </c>
      <c r="C1397" s="75" t="s">
        <v>628</v>
      </c>
      <c r="D1397" s="71" t="s">
        <v>897</v>
      </c>
      <c r="E1397" s="74" t="s">
        <v>33</v>
      </c>
      <c r="F1397" s="12">
        <v>56</v>
      </c>
      <c r="G1397" s="12">
        <v>0</v>
      </c>
      <c r="H1397" s="12">
        <v>56</v>
      </c>
      <c r="I1397" s="12">
        <f t="shared" si="21"/>
        <v>0</v>
      </c>
      <c r="J1397" s="57">
        <v>0</v>
      </c>
    </row>
    <row r="1398" spans="1:10" x14ac:dyDescent="0.3">
      <c r="A1398" s="2">
        <v>1397</v>
      </c>
      <c r="B1398" s="115">
        <v>42428</v>
      </c>
      <c r="C1398" s="73" t="s">
        <v>629</v>
      </c>
      <c r="D1398" s="71" t="s">
        <v>897</v>
      </c>
      <c r="E1398" s="74" t="s">
        <v>13</v>
      </c>
      <c r="F1398" s="12">
        <v>1990</v>
      </c>
      <c r="G1398" s="12">
        <v>100</v>
      </c>
      <c r="H1398" s="12">
        <v>1220</v>
      </c>
      <c r="I1398" s="12">
        <f t="shared" si="21"/>
        <v>870</v>
      </c>
      <c r="J1398" s="57">
        <v>17400174</v>
      </c>
    </row>
    <row r="1399" spans="1:10" x14ac:dyDescent="0.3">
      <c r="A1399" s="8">
        <v>1398</v>
      </c>
      <c r="B1399" s="115">
        <v>42428</v>
      </c>
      <c r="C1399" s="77" t="s">
        <v>630</v>
      </c>
      <c r="D1399" s="71" t="s">
        <v>897</v>
      </c>
      <c r="E1399" s="74" t="s">
        <v>13</v>
      </c>
      <c r="F1399" s="12">
        <v>14150</v>
      </c>
      <c r="G1399" s="12">
        <v>0</v>
      </c>
      <c r="H1399" s="12">
        <v>4320</v>
      </c>
      <c r="I1399" s="12">
        <f t="shared" si="21"/>
        <v>9830</v>
      </c>
      <c r="J1399" s="57">
        <v>37196720.000000007</v>
      </c>
    </row>
    <row r="1400" spans="1:10" x14ac:dyDescent="0.3">
      <c r="A1400" s="2">
        <v>1399</v>
      </c>
      <c r="B1400" s="115">
        <v>42428</v>
      </c>
      <c r="C1400" s="93" t="s">
        <v>631</v>
      </c>
      <c r="D1400" s="71" t="s">
        <v>897</v>
      </c>
      <c r="E1400" s="79" t="s">
        <v>9</v>
      </c>
      <c r="F1400" s="12">
        <v>1900</v>
      </c>
      <c r="G1400" s="24">
        <v>0</v>
      </c>
      <c r="H1400" s="24">
        <v>600</v>
      </c>
      <c r="I1400" s="12">
        <f t="shared" si="21"/>
        <v>1300</v>
      </c>
      <c r="J1400" s="57">
        <v>343200</v>
      </c>
    </row>
    <row r="1401" spans="1:10" x14ac:dyDescent="0.3">
      <c r="A1401" s="8">
        <v>1400</v>
      </c>
      <c r="B1401" s="115">
        <v>42428</v>
      </c>
      <c r="C1401" s="73" t="s">
        <v>632</v>
      </c>
      <c r="D1401" s="71" t="s">
        <v>897</v>
      </c>
      <c r="E1401" s="74" t="s">
        <v>9</v>
      </c>
      <c r="F1401" s="12">
        <v>2500</v>
      </c>
      <c r="G1401" s="12">
        <v>0</v>
      </c>
      <c r="H1401" s="12">
        <v>1200</v>
      </c>
      <c r="I1401" s="12">
        <f t="shared" si="21"/>
        <v>1300</v>
      </c>
      <c r="J1401" s="57">
        <v>526240</v>
      </c>
    </row>
    <row r="1402" spans="1:10" x14ac:dyDescent="0.3">
      <c r="A1402" s="2">
        <v>1401</v>
      </c>
      <c r="B1402" s="115">
        <v>42428</v>
      </c>
      <c r="C1402" s="73" t="s">
        <v>633</v>
      </c>
      <c r="D1402" s="71" t="s">
        <v>897</v>
      </c>
      <c r="E1402" s="74" t="s">
        <v>13</v>
      </c>
      <c r="F1402" s="12">
        <v>150</v>
      </c>
      <c r="G1402" s="12">
        <v>150</v>
      </c>
      <c r="H1402" s="12">
        <v>180</v>
      </c>
      <c r="I1402" s="12">
        <f t="shared" si="21"/>
        <v>120</v>
      </c>
      <c r="J1402" s="57">
        <v>5082000</v>
      </c>
    </row>
    <row r="1403" spans="1:10" x14ac:dyDescent="0.3">
      <c r="A1403" s="8">
        <v>1402</v>
      </c>
      <c r="B1403" s="115">
        <v>42428</v>
      </c>
      <c r="C1403" s="73" t="s">
        <v>805</v>
      </c>
      <c r="D1403" s="71" t="s">
        <v>897</v>
      </c>
      <c r="E1403" s="74" t="s">
        <v>13</v>
      </c>
      <c r="F1403" s="12">
        <v>20</v>
      </c>
      <c r="G1403" s="12">
        <v>0</v>
      </c>
      <c r="H1403" s="12">
        <v>20</v>
      </c>
      <c r="I1403" s="12">
        <f t="shared" si="21"/>
        <v>0</v>
      </c>
      <c r="J1403" s="57">
        <v>0</v>
      </c>
    </row>
    <row r="1404" spans="1:10" x14ac:dyDescent="0.3">
      <c r="A1404" s="2">
        <v>1403</v>
      </c>
      <c r="B1404" s="115">
        <v>42428</v>
      </c>
      <c r="C1404" s="73" t="s">
        <v>634</v>
      </c>
      <c r="D1404" s="71" t="s">
        <v>897</v>
      </c>
      <c r="E1404" s="74" t="s">
        <v>13</v>
      </c>
      <c r="F1404" s="12">
        <v>90</v>
      </c>
      <c r="G1404" s="12">
        <v>0</v>
      </c>
      <c r="H1404" s="12">
        <v>30</v>
      </c>
      <c r="I1404" s="12">
        <f t="shared" si="21"/>
        <v>60</v>
      </c>
      <c r="J1404" s="57">
        <v>2250006.0000000005</v>
      </c>
    </row>
    <row r="1405" spans="1:10" x14ac:dyDescent="0.3">
      <c r="A1405" s="8">
        <v>1404</v>
      </c>
      <c r="B1405" s="115">
        <v>42428</v>
      </c>
      <c r="C1405" s="73" t="s">
        <v>635</v>
      </c>
      <c r="D1405" s="71" t="s">
        <v>897</v>
      </c>
      <c r="E1405" s="74" t="s">
        <v>13</v>
      </c>
      <c r="F1405" s="12">
        <v>441</v>
      </c>
      <c r="G1405" s="12">
        <v>100</v>
      </c>
      <c r="H1405" s="12">
        <v>190</v>
      </c>
      <c r="I1405" s="12">
        <f t="shared" si="21"/>
        <v>351</v>
      </c>
      <c r="J1405" s="57">
        <v>3453664.5</v>
      </c>
    </row>
    <row r="1406" spans="1:10" x14ac:dyDescent="0.3">
      <c r="A1406" s="2">
        <v>1405</v>
      </c>
      <c r="B1406" s="115">
        <v>42428</v>
      </c>
      <c r="C1406" s="73" t="s">
        <v>636</v>
      </c>
      <c r="D1406" s="71" t="s">
        <v>897</v>
      </c>
      <c r="E1406" s="74" t="s">
        <v>33</v>
      </c>
      <c r="F1406" s="12">
        <v>990</v>
      </c>
      <c r="G1406" s="12">
        <v>400</v>
      </c>
      <c r="H1406" s="12">
        <v>665</v>
      </c>
      <c r="I1406" s="12">
        <f t="shared" si="21"/>
        <v>725</v>
      </c>
      <c r="J1406" s="57">
        <v>9733487.5000000019</v>
      </c>
    </row>
    <row r="1407" spans="1:10" x14ac:dyDescent="0.3">
      <c r="A1407" s="8">
        <v>1406</v>
      </c>
      <c r="B1407" s="115">
        <v>42428</v>
      </c>
      <c r="C1407" s="73" t="s">
        <v>637</v>
      </c>
      <c r="D1407" s="71" t="s">
        <v>897</v>
      </c>
      <c r="E1407" s="74" t="s">
        <v>9</v>
      </c>
      <c r="F1407" s="12">
        <v>5000</v>
      </c>
      <c r="G1407" s="12">
        <v>0</v>
      </c>
      <c r="H1407" s="12">
        <v>500</v>
      </c>
      <c r="I1407" s="12">
        <f t="shared" si="21"/>
        <v>4500</v>
      </c>
      <c r="J1407" s="57">
        <v>1905750.0000000002</v>
      </c>
    </row>
    <row r="1408" spans="1:10" x14ac:dyDescent="0.3">
      <c r="A1408" s="2">
        <v>1407</v>
      </c>
      <c r="B1408" s="115">
        <v>42428</v>
      </c>
      <c r="C1408" s="73" t="s">
        <v>638</v>
      </c>
      <c r="D1408" s="71" t="s">
        <v>897</v>
      </c>
      <c r="E1408" s="74" t="s">
        <v>9</v>
      </c>
      <c r="F1408" s="12">
        <v>960</v>
      </c>
      <c r="G1408" s="12">
        <v>0</v>
      </c>
      <c r="H1408" s="12">
        <v>960</v>
      </c>
      <c r="I1408" s="12">
        <f t="shared" si="21"/>
        <v>0</v>
      </c>
      <c r="J1408" s="57">
        <v>0</v>
      </c>
    </row>
    <row r="1409" spans="1:10" x14ac:dyDescent="0.3">
      <c r="A1409" s="8">
        <v>1408</v>
      </c>
      <c r="B1409" s="115">
        <v>42428</v>
      </c>
      <c r="C1409" s="75" t="s">
        <v>639</v>
      </c>
      <c r="D1409" s="71" t="s">
        <v>897</v>
      </c>
      <c r="E1409" s="74" t="s">
        <v>13</v>
      </c>
      <c r="F1409" s="12">
        <v>1859</v>
      </c>
      <c r="G1409" s="12">
        <v>0</v>
      </c>
      <c r="H1409" s="12">
        <v>495</v>
      </c>
      <c r="I1409" s="12">
        <f t="shared" si="21"/>
        <v>1364</v>
      </c>
      <c r="J1409" s="57">
        <v>102297272</v>
      </c>
    </row>
    <row r="1410" spans="1:10" x14ac:dyDescent="0.3">
      <c r="A1410" s="2">
        <v>1409</v>
      </c>
      <c r="B1410" s="115">
        <v>42428</v>
      </c>
      <c r="C1410" s="76" t="s">
        <v>640</v>
      </c>
      <c r="D1410" s="71" t="s">
        <v>897</v>
      </c>
      <c r="E1410" s="74" t="s">
        <v>107</v>
      </c>
      <c r="F1410" s="12">
        <v>30</v>
      </c>
      <c r="G1410" s="12">
        <v>0</v>
      </c>
      <c r="H1410" s="12">
        <v>20</v>
      </c>
      <c r="I1410" s="12">
        <f t="shared" si="21"/>
        <v>10</v>
      </c>
      <c r="J1410" s="57">
        <v>113430.02</v>
      </c>
    </row>
    <row r="1411" spans="1:10" x14ac:dyDescent="0.3">
      <c r="A1411" s="8">
        <v>1410</v>
      </c>
      <c r="B1411" s="115">
        <v>42428</v>
      </c>
      <c r="C1411" s="73" t="s">
        <v>641</v>
      </c>
      <c r="D1411" s="71" t="s">
        <v>897</v>
      </c>
      <c r="E1411" s="74" t="s">
        <v>13</v>
      </c>
      <c r="F1411" s="12">
        <v>149</v>
      </c>
      <c r="G1411" s="12">
        <v>0</v>
      </c>
      <c r="H1411" s="12">
        <v>10</v>
      </c>
      <c r="I1411" s="12">
        <f t="shared" si="21"/>
        <v>139</v>
      </c>
      <c r="J1411" s="57">
        <v>10123967.700000001</v>
      </c>
    </row>
    <row r="1412" spans="1:10" x14ac:dyDescent="0.3">
      <c r="A1412" s="2">
        <v>1411</v>
      </c>
      <c r="B1412" s="115">
        <v>42428</v>
      </c>
      <c r="C1412" s="73" t="s">
        <v>642</v>
      </c>
      <c r="D1412" s="71" t="s">
        <v>897</v>
      </c>
      <c r="E1412" s="74" t="s">
        <v>9</v>
      </c>
      <c r="F1412" s="12">
        <v>0</v>
      </c>
      <c r="G1412" s="12">
        <v>0</v>
      </c>
      <c r="H1412" s="12">
        <v>0</v>
      </c>
      <c r="I1412" s="12">
        <f t="shared" si="21"/>
        <v>0</v>
      </c>
      <c r="J1412" s="57">
        <v>0</v>
      </c>
    </row>
    <row r="1413" spans="1:10" x14ac:dyDescent="0.3">
      <c r="A1413" s="8">
        <v>1412</v>
      </c>
      <c r="B1413" s="115">
        <v>42428</v>
      </c>
      <c r="C1413" s="73" t="s">
        <v>643</v>
      </c>
      <c r="D1413" s="71" t="s">
        <v>897</v>
      </c>
      <c r="E1413" s="74" t="s">
        <v>13</v>
      </c>
      <c r="F1413" s="12">
        <v>160</v>
      </c>
      <c r="G1413" s="12">
        <v>150</v>
      </c>
      <c r="H1413" s="12">
        <v>124</v>
      </c>
      <c r="I1413" s="12">
        <f t="shared" si="21"/>
        <v>186</v>
      </c>
      <c r="J1413" s="57">
        <v>22691999.814000003</v>
      </c>
    </row>
    <row r="1414" spans="1:10" x14ac:dyDescent="0.3">
      <c r="A1414" s="2">
        <v>1413</v>
      </c>
      <c r="B1414" s="115">
        <v>42428</v>
      </c>
      <c r="C1414" s="73" t="s">
        <v>644</v>
      </c>
      <c r="D1414" s="71" t="s">
        <v>897</v>
      </c>
      <c r="E1414" s="74" t="s">
        <v>9</v>
      </c>
      <c r="F1414" s="12">
        <v>30</v>
      </c>
      <c r="G1414" s="12">
        <v>180</v>
      </c>
      <c r="H1414" s="12">
        <v>210</v>
      </c>
      <c r="I1414" s="12">
        <f t="shared" si="21"/>
        <v>0</v>
      </c>
      <c r="J1414" s="57">
        <v>0</v>
      </c>
    </row>
    <row r="1415" spans="1:10" x14ac:dyDescent="0.3">
      <c r="A1415" s="8">
        <v>1414</v>
      </c>
      <c r="B1415" s="115">
        <v>42428</v>
      </c>
      <c r="C1415" s="73" t="s">
        <v>645</v>
      </c>
      <c r="D1415" s="71" t="s">
        <v>897</v>
      </c>
      <c r="E1415" s="74" t="s">
        <v>83</v>
      </c>
      <c r="F1415" s="12">
        <v>2</v>
      </c>
      <c r="G1415" s="12">
        <v>0</v>
      </c>
      <c r="H1415" s="12">
        <v>0</v>
      </c>
      <c r="I1415" s="12">
        <f t="shared" si="21"/>
        <v>2</v>
      </c>
      <c r="J1415" s="57">
        <v>265650</v>
      </c>
    </row>
    <row r="1416" spans="1:10" x14ac:dyDescent="0.3">
      <c r="A1416" s="2">
        <v>1415</v>
      </c>
      <c r="B1416" s="115">
        <v>42428</v>
      </c>
      <c r="C1416" s="73" t="s">
        <v>646</v>
      </c>
      <c r="D1416" s="71" t="s">
        <v>897</v>
      </c>
      <c r="E1416" s="74" t="s">
        <v>28</v>
      </c>
      <c r="F1416" s="12">
        <v>28</v>
      </c>
      <c r="G1416" s="12">
        <v>70</v>
      </c>
      <c r="H1416" s="12">
        <v>35</v>
      </c>
      <c r="I1416" s="12">
        <f t="shared" si="21"/>
        <v>63</v>
      </c>
      <c r="J1416" s="57">
        <v>4016281.5000000005</v>
      </c>
    </row>
    <row r="1417" spans="1:10" x14ac:dyDescent="0.3">
      <c r="A1417" s="8">
        <v>1416</v>
      </c>
      <c r="B1417" s="115">
        <v>42428</v>
      </c>
      <c r="C1417" s="73" t="s">
        <v>647</v>
      </c>
      <c r="D1417" s="71" t="s">
        <v>897</v>
      </c>
      <c r="E1417" s="74" t="s">
        <v>28</v>
      </c>
      <c r="F1417" s="12">
        <v>1100</v>
      </c>
      <c r="G1417" s="12">
        <v>400</v>
      </c>
      <c r="H1417" s="12">
        <v>340</v>
      </c>
      <c r="I1417" s="12">
        <f t="shared" si="21"/>
        <v>1160</v>
      </c>
      <c r="J1417" s="57">
        <v>7656000.0000000009</v>
      </c>
    </row>
    <row r="1418" spans="1:10" x14ac:dyDescent="0.3">
      <c r="A1418" s="2">
        <v>1417</v>
      </c>
      <c r="B1418" s="115">
        <v>42428</v>
      </c>
      <c r="C1418" s="73" t="s">
        <v>806</v>
      </c>
      <c r="D1418" s="71" t="s">
        <v>897</v>
      </c>
      <c r="E1418" s="74" t="s">
        <v>9</v>
      </c>
      <c r="F1418" s="12">
        <v>0</v>
      </c>
      <c r="G1418" s="12">
        <v>1200</v>
      </c>
      <c r="H1418" s="12">
        <v>300</v>
      </c>
      <c r="I1418" s="12">
        <f t="shared" si="21"/>
        <v>900</v>
      </c>
      <c r="J1418" s="57">
        <v>1080901.8</v>
      </c>
    </row>
    <row r="1419" spans="1:10" x14ac:dyDescent="0.3">
      <c r="A1419" s="8">
        <v>1418</v>
      </c>
      <c r="B1419" s="115">
        <v>42428</v>
      </c>
      <c r="C1419" s="73" t="s">
        <v>807</v>
      </c>
      <c r="D1419" s="71" t="s">
        <v>897</v>
      </c>
      <c r="E1419" s="74" t="s">
        <v>13</v>
      </c>
      <c r="F1419" s="12">
        <v>0</v>
      </c>
      <c r="G1419" s="12">
        <v>40</v>
      </c>
      <c r="H1419" s="12">
        <v>20</v>
      </c>
      <c r="I1419" s="12">
        <f t="shared" si="21"/>
        <v>20</v>
      </c>
      <c r="J1419" s="57">
        <v>6940010</v>
      </c>
    </row>
    <row r="1420" spans="1:10" x14ac:dyDescent="0.3">
      <c r="A1420" s="2">
        <v>1419</v>
      </c>
      <c r="B1420" s="115">
        <v>42428</v>
      </c>
      <c r="C1420" s="73" t="s">
        <v>648</v>
      </c>
      <c r="D1420" s="71" t="s">
        <v>897</v>
      </c>
      <c r="E1420" s="74" t="s">
        <v>13</v>
      </c>
      <c r="F1420" s="12">
        <v>678</v>
      </c>
      <c r="G1420" s="12">
        <v>130</v>
      </c>
      <c r="H1420" s="12">
        <v>90</v>
      </c>
      <c r="I1420" s="12">
        <f t="shared" si="21"/>
        <v>718</v>
      </c>
      <c r="J1420" s="57">
        <v>33027856.400000002</v>
      </c>
    </row>
    <row r="1421" spans="1:10" x14ac:dyDescent="0.3">
      <c r="A1421" s="8">
        <v>1420</v>
      </c>
      <c r="B1421" s="115">
        <v>42428</v>
      </c>
      <c r="C1421" s="73" t="s">
        <v>649</v>
      </c>
      <c r="D1421" s="71" t="s">
        <v>897</v>
      </c>
      <c r="E1421" s="74" t="s">
        <v>13</v>
      </c>
      <c r="F1421" s="12">
        <v>449</v>
      </c>
      <c r="G1421" s="12">
        <v>260</v>
      </c>
      <c r="H1421" s="12">
        <v>80</v>
      </c>
      <c r="I1421" s="12">
        <f t="shared" si="21"/>
        <v>629</v>
      </c>
      <c r="J1421" s="57">
        <v>49061937.100000009</v>
      </c>
    </row>
    <row r="1422" spans="1:10" x14ac:dyDescent="0.3">
      <c r="A1422" s="2">
        <v>1421</v>
      </c>
      <c r="B1422" s="115">
        <v>42428</v>
      </c>
      <c r="C1422" s="76" t="s">
        <v>650</v>
      </c>
      <c r="D1422" s="71" t="s">
        <v>897</v>
      </c>
      <c r="E1422" s="74" t="s">
        <v>9</v>
      </c>
      <c r="F1422" s="12">
        <v>30400</v>
      </c>
      <c r="G1422" s="12">
        <v>17000</v>
      </c>
      <c r="H1422" s="12">
        <v>12100</v>
      </c>
      <c r="I1422" s="12">
        <f t="shared" si="21"/>
        <v>35300</v>
      </c>
      <c r="J1422" s="57">
        <v>3766510</v>
      </c>
    </row>
    <row r="1423" spans="1:10" x14ac:dyDescent="0.3">
      <c r="A1423" s="8">
        <v>1422</v>
      </c>
      <c r="B1423" s="115">
        <v>42428</v>
      </c>
      <c r="C1423" s="76" t="s">
        <v>651</v>
      </c>
      <c r="D1423" s="71" t="s">
        <v>897</v>
      </c>
      <c r="E1423" s="74" t="s">
        <v>9</v>
      </c>
      <c r="F1423" s="12">
        <v>6000</v>
      </c>
      <c r="G1423" s="12">
        <v>0</v>
      </c>
      <c r="H1423" s="12">
        <v>0</v>
      </c>
      <c r="I1423" s="12">
        <f t="shared" si="21"/>
        <v>6000</v>
      </c>
      <c r="J1423" s="57">
        <v>330000.00000000006</v>
      </c>
    </row>
    <row r="1424" spans="1:10" x14ac:dyDescent="0.3">
      <c r="A1424" s="2">
        <v>1423</v>
      </c>
      <c r="B1424" s="115">
        <v>42428</v>
      </c>
      <c r="C1424" s="76" t="s">
        <v>652</v>
      </c>
      <c r="D1424" s="71" t="s">
        <v>897</v>
      </c>
      <c r="E1424" s="74" t="s">
        <v>9</v>
      </c>
      <c r="F1424" s="12">
        <v>3400</v>
      </c>
      <c r="G1424" s="12">
        <v>0</v>
      </c>
      <c r="H1424" s="12">
        <v>0</v>
      </c>
      <c r="I1424" s="12">
        <f t="shared" si="21"/>
        <v>3400</v>
      </c>
      <c r="J1424" s="57">
        <v>67320</v>
      </c>
    </row>
    <row r="1425" spans="1:10" x14ac:dyDescent="0.3">
      <c r="A1425" s="8">
        <v>1424</v>
      </c>
      <c r="B1425" s="115">
        <v>42428</v>
      </c>
      <c r="C1425" s="76" t="s">
        <v>653</v>
      </c>
      <c r="D1425" s="71" t="s">
        <v>897</v>
      </c>
      <c r="E1425" s="74" t="s">
        <v>9</v>
      </c>
      <c r="F1425" s="12">
        <v>28000</v>
      </c>
      <c r="G1425" s="12">
        <v>0</v>
      </c>
      <c r="H1425" s="12">
        <v>3000</v>
      </c>
      <c r="I1425" s="12">
        <f t="shared" si="21"/>
        <v>25000</v>
      </c>
      <c r="J1425" s="57">
        <v>577500</v>
      </c>
    </row>
    <row r="1426" spans="1:10" x14ac:dyDescent="0.3">
      <c r="A1426" s="2">
        <v>1425</v>
      </c>
      <c r="B1426" s="115">
        <v>42428</v>
      </c>
      <c r="C1426" s="76" t="s">
        <v>654</v>
      </c>
      <c r="D1426" s="71" t="s">
        <v>897</v>
      </c>
      <c r="E1426" s="74" t="s">
        <v>9</v>
      </c>
      <c r="F1426" s="12">
        <v>4300</v>
      </c>
      <c r="G1426" s="12">
        <v>16000</v>
      </c>
      <c r="H1426" s="12">
        <v>9300</v>
      </c>
      <c r="I1426" s="12">
        <f t="shared" si="21"/>
        <v>11000</v>
      </c>
      <c r="J1426" s="57">
        <v>1040600.0000000001</v>
      </c>
    </row>
    <row r="1427" spans="1:10" x14ac:dyDescent="0.3">
      <c r="A1427" s="8">
        <v>1426</v>
      </c>
      <c r="B1427" s="115">
        <v>42428</v>
      </c>
      <c r="C1427" s="76" t="s">
        <v>655</v>
      </c>
      <c r="D1427" s="71" t="s">
        <v>897</v>
      </c>
      <c r="E1427" s="74" t="s">
        <v>9</v>
      </c>
      <c r="F1427" s="12">
        <v>100</v>
      </c>
      <c r="G1427" s="12">
        <v>0</v>
      </c>
      <c r="H1427" s="12">
        <v>0</v>
      </c>
      <c r="I1427" s="12">
        <f t="shared" si="21"/>
        <v>100</v>
      </c>
      <c r="J1427" s="57">
        <v>57200</v>
      </c>
    </row>
    <row r="1428" spans="1:10" x14ac:dyDescent="0.3">
      <c r="A1428" s="2">
        <v>1427</v>
      </c>
      <c r="B1428" s="115">
        <v>42428</v>
      </c>
      <c r="C1428" s="76" t="s">
        <v>656</v>
      </c>
      <c r="D1428" s="71" t="s">
        <v>897</v>
      </c>
      <c r="E1428" s="74" t="s">
        <v>33</v>
      </c>
      <c r="F1428" s="12">
        <v>2</v>
      </c>
      <c r="G1428" s="12">
        <v>0</v>
      </c>
      <c r="H1428" s="12">
        <v>0</v>
      </c>
      <c r="I1428" s="12">
        <f t="shared" si="21"/>
        <v>2</v>
      </c>
      <c r="J1428" s="57">
        <v>44000</v>
      </c>
    </row>
    <row r="1429" spans="1:10" x14ac:dyDescent="0.3">
      <c r="A1429" s="8">
        <v>1428</v>
      </c>
      <c r="B1429" s="115">
        <v>42428</v>
      </c>
      <c r="C1429" s="73" t="s">
        <v>657</v>
      </c>
      <c r="D1429" s="71" t="s">
        <v>897</v>
      </c>
      <c r="E1429" s="74" t="s">
        <v>9</v>
      </c>
      <c r="F1429" s="12">
        <v>0</v>
      </c>
      <c r="G1429" s="12">
        <v>0</v>
      </c>
      <c r="H1429" s="12">
        <v>0</v>
      </c>
      <c r="I1429" s="12">
        <f t="shared" si="21"/>
        <v>0</v>
      </c>
      <c r="J1429" s="57">
        <v>0</v>
      </c>
    </row>
    <row r="1430" spans="1:10" x14ac:dyDescent="0.3">
      <c r="A1430" s="2">
        <v>1429</v>
      </c>
      <c r="B1430" s="115">
        <v>42428</v>
      </c>
      <c r="C1430" s="84" t="s">
        <v>658</v>
      </c>
      <c r="D1430" s="71" t="s">
        <v>897</v>
      </c>
      <c r="E1430" s="81" t="s">
        <v>9</v>
      </c>
      <c r="F1430" s="12">
        <v>9600</v>
      </c>
      <c r="G1430" s="12">
        <v>6000</v>
      </c>
      <c r="H1430" s="12">
        <v>3960</v>
      </c>
      <c r="I1430" s="12">
        <f t="shared" si="21"/>
        <v>11640</v>
      </c>
      <c r="J1430" s="57">
        <v>320100000.00000006</v>
      </c>
    </row>
    <row r="1431" spans="1:10" x14ac:dyDescent="0.3">
      <c r="A1431" s="8">
        <v>1430</v>
      </c>
      <c r="B1431" s="115">
        <v>42428</v>
      </c>
      <c r="C1431" s="96" t="s">
        <v>659</v>
      </c>
      <c r="D1431" s="71" t="s">
        <v>897</v>
      </c>
      <c r="E1431" s="79" t="s">
        <v>83</v>
      </c>
      <c r="F1431" s="12">
        <v>147</v>
      </c>
      <c r="G1431" s="12">
        <v>100</v>
      </c>
      <c r="H1431" s="12">
        <v>163</v>
      </c>
      <c r="I1431" s="12">
        <f t="shared" si="21"/>
        <v>84</v>
      </c>
      <c r="J1431" s="57">
        <v>3360033.6</v>
      </c>
    </row>
    <row r="1432" spans="1:10" x14ac:dyDescent="0.3">
      <c r="A1432" s="2">
        <v>1431</v>
      </c>
      <c r="B1432" s="115">
        <v>42428</v>
      </c>
      <c r="C1432" s="84" t="s">
        <v>660</v>
      </c>
      <c r="D1432" s="71" t="s">
        <v>897</v>
      </c>
      <c r="E1432" s="81" t="s">
        <v>28</v>
      </c>
      <c r="F1432" s="12">
        <v>32</v>
      </c>
      <c r="G1432" s="12">
        <v>0</v>
      </c>
      <c r="H1432" s="12">
        <v>6</v>
      </c>
      <c r="I1432" s="12">
        <f t="shared" si="21"/>
        <v>26</v>
      </c>
      <c r="J1432" s="57">
        <v>3692002.6</v>
      </c>
    </row>
    <row r="1433" spans="1:10" x14ac:dyDescent="0.3">
      <c r="A1433" s="8">
        <v>1432</v>
      </c>
      <c r="B1433" s="115">
        <v>42428</v>
      </c>
      <c r="C1433" s="77" t="s">
        <v>661</v>
      </c>
      <c r="D1433" s="71" t="s">
        <v>897</v>
      </c>
      <c r="E1433" s="74" t="s">
        <v>13</v>
      </c>
      <c r="F1433" s="12">
        <v>0</v>
      </c>
      <c r="G1433" s="12">
        <v>0</v>
      </c>
      <c r="H1433" s="12">
        <v>0</v>
      </c>
      <c r="I1433" s="12">
        <f t="shared" si="21"/>
        <v>0</v>
      </c>
      <c r="J1433" s="57">
        <v>0</v>
      </c>
    </row>
    <row r="1434" spans="1:10" x14ac:dyDescent="0.3">
      <c r="A1434" s="2">
        <v>1433</v>
      </c>
      <c r="B1434" s="115">
        <v>42428</v>
      </c>
      <c r="C1434" s="77" t="s">
        <v>662</v>
      </c>
      <c r="D1434" s="71" t="s">
        <v>897</v>
      </c>
      <c r="E1434" s="74" t="s">
        <v>9</v>
      </c>
      <c r="F1434" s="12">
        <v>1300</v>
      </c>
      <c r="G1434" s="12">
        <v>0</v>
      </c>
      <c r="H1434" s="12">
        <v>1100</v>
      </c>
      <c r="I1434" s="12">
        <f t="shared" si="21"/>
        <v>200</v>
      </c>
      <c r="J1434" s="57">
        <v>94905.8</v>
      </c>
    </row>
    <row r="1435" spans="1:10" x14ac:dyDescent="0.3">
      <c r="A1435" s="8">
        <v>1434</v>
      </c>
      <c r="B1435" s="115">
        <v>42428</v>
      </c>
      <c r="C1435" s="83" t="s">
        <v>663</v>
      </c>
      <c r="D1435" s="71" t="s">
        <v>897</v>
      </c>
      <c r="E1435" s="74" t="s">
        <v>33</v>
      </c>
      <c r="F1435" s="12">
        <v>0</v>
      </c>
      <c r="G1435" s="12">
        <v>30</v>
      </c>
      <c r="H1435" s="12">
        <v>30</v>
      </c>
      <c r="I1435" s="12">
        <f t="shared" si="21"/>
        <v>0</v>
      </c>
      <c r="J1435" s="57">
        <v>0</v>
      </c>
    </row>
    <row r="1436" spans="1:10" x14ac:dyDescent="0.3">
      <c r="A1436" s="2">
        <v>1435</v>
      </c>
      <c r="B1436" s="115">
        <v>42428</v>
      </c>
      <c r="C1436" s="83" t="s">
        <v>664</v>
      </c>
      <c r="D1436" s="71" t="s">
        <v>897</v>
      </c>
      <c r="E1436" s="74" t="s">
        <v>9</v>
      </c>
      <c r="F1436" s="12">
        <v>50</v>
      </c>
      <c r="G1436" s="12">
        <v>0</v>
      </c>
      <c r="H1436" s="12">
        <v>0</v>
      </c>
      <c r="I1436" s="12">
        <f t="shared" ref="I1436:I1499" si="22">F1436+G1436-H1436</f>
        <v>50</v>
      </c>
      <c r="J1436" s="57">
        <v>359975.00000000006</v>
      </c>
    </row>
    <row r="1437" spans="1:10" x14ac:dyDescent="0.3">
      <c r="A1437" s="8">
        <v>1436</v>
      </c>
      <c r="B1437" s="115">
        <v>42428</v>
      </c>
      <c r="C1437" s="73" t="s">
        <v>665</v>
      </c>
      <c r="D1437" s="71" t="s">
        <v>897</v>
      </c>
      <c r="E1437" s="74" t="s">
        <v>13</v>
      </c>
      <c r="F1437" s="12">
        <v>2</v>
      </c>
      <c r="G1437" s="12">
        <v>40</v>
      </c>
      <c r="H1437" s="12">
        <v>13</v>
      </c>
      <c r="I1437" s="12">
        <f t="shared" si="22"/>
        <v>29</v>
      </c>
      <c r="J1437" s="57">
        <v>66699997.100000009</v>
      </c>
    </row>
    <row r="1438" spans="1:10" x14ac:dyDescent="0.3">
      <c r="A1438" s="2">
        <v>1437</v>
      </c>
      <c r="B1438" s="115">
        <v>42428</v>
      </c>
      <c r="C1438" s="73" t="s">
        <v>666</v>
      </c>
      <c r="D1438" s="71" t="s">
        <v>897</v>
      </c>
      <c r="E1438" s="74" t="s">
        <v>13</v>
      </c>
      <c r="F1438" s="12">
        <v>18</v>
      </c>
      <c r="G1438" s="12">
        <v>50</v>
      </c>
      <c r="H1438" s="12">
        <v>28</v>
      </c>
      <c r="I1438" s="12">
        <f t="shared" si="22"/>
        <v>40</v>
      </c>
      <c r="J1438" s="57">
        <v>33599984</v>
      </c>
    </row>
    <row r="1439" spans="1:10" x14ac:dyDescent="0.3">
      <c r="A1439" s="8">
        <v>1438</v>
      </c>
      <c r="B1439" s="115">
        <v>42428</v>
      </c>
      <c r="C1439" s="73" t="s">
        <v>667</v>
      </c>
      <c r="D1439" s="71" t="s">
        <v>897</v>
      </c>
      <c r="E1439" s="74" t="s">
        <v>13</v>
      </c>
      <c r="F1439" s="12">
        <v>45</v>
      </c>
      <c r="G1439" s="12">
        <v>150</v>
      </c>
      <c r="H1439" s="12">
        <v>55</v>
      </c>
      <c r="I1439" s="12">
        <f t="shared" si="22"/>
        <v>140</v>
      </c>
      <c r="J1439" s="57">
        <v>126000028.00000001</v>
      </c>
    </row>
    <row r="1440" spans="1:10" x14ac:dyDescent="0.3">
      <c r="A1440" s="2">
        <v>1439</v>
      </c>
      <c r="B1440" s="115">
        <v>42428</v>
      </c>
      <c r="C1440" s="73" t="s">
        <v>808</v>
      </c>
      <c r="D1440" s="71" t="s">
        <v>897</v>
      </c>
      <c r="E1440" s="74" t="s">
        <v>13</v>
      </c>
      <c r="F1440" s="12">
        <v>0</v>
      </c>
      <c r="G1440" s="12">
        <v>20</v>
      </c>
      <c r="H1440" s="12">
        <v>0</v>
      </c>
      <c r="I1440" s="12">
        <f t="shared" si="22"/>
        <v>20</v>
      </c>
      <c r="J1440" s="57">
        <v>4268000.0000000009</v>
      </c>
    </row>
    <row r="1441" spans="1:10" x14ac:dyDescent="0.3">
      <c r="A1441" s="8">
        <v>1440</v>
      </c>
      <c r="B1441" s="115">
        <v>42428</v>
      </c>
      <c r="C1441" s="97" t="s">
        <v>809</v>
      </c>
      <c r="D1441" s="71" t="s">
        <v>897</v>
      </c>
      <c r="E1441" s="98" t="s">
        <v>13</v>
      </c>
      <c r="F1441" s="47">
        <v>50</v>
      </c>
      <c r="G1441" s="47">
        <v>50</v>
      </c>
      <c r="H1441" s="47">
        <v>78</v>
      </c>
      <c r="I1441" s="47">
        <f t="shared" si="22"/>
        <v>22</v>
      </c>
      <c r="J1441" s="62">
        <v>2860004.4000000004</v>
      </c>
    </row>
    <row r="1442" spans="1:10" x14ac:dyDescent="0.3">
      <c r="A1442" s="2">
        <v>1441</v>
      </c>
      <c r="B1442" s="115">
        <v>42428</v>
      </c>
      <c r="C1442" s="105" t="s">
        <v>737</v>
      </c>
      <c r="D1442" s="105" t="s">
        <v>736</v>
      </c>
      <c r="E1442" s="64" t="s">
        <v>13</v>
      </c>
      <c r="F1442" s="51">
        <v>76</v>
      </c>
      <c r="G1442" s="51">
        <v>0</v>
      </c>
      <c r="H1442" s="51">
        <v>0</v>
      </c>
      <c r="I1442" s="51">
        <v>76</v>
      </c>
      <c r="J1442" s="53">
        <v>83600000</v>
      </c>
    </row>
    <row r="1443" spans="1:10" x14ac:dyDescent="0.3">
      <c r="A1443" s="8">
        <v>1442</v>
      </c>
      <c r="B1443" s="115">
        <v>42428</v>
      </c>
      <c r="C1443" s="80" t="s">
        <v>738</v>
      </c>
      <c r="D1443" s="105" t="s">
        <v>736</v>
      </c>
      <c r="E1443" s="67" t="s">
        <v>28</v>
      </c>
      <c r="F1443" s="55">
        <v>6</v>
      </c>
      <c r="G1443" s="55">
        <v>0</v>
      </c>
      <c r="H1443" s="55">
        <v>0</v>
      </c>
      <c r="I1443" s="55">
        <v>6</v>
      </c>
      <c r="J1443" s="57">
        <v>7755000</v>
      </c>
    </row>
    <row r="1444" spans="1:10" x14ac:dyDescent="0.3">
      <c r="A1444" s="2">
        <v>1443</v>
      </c>
      <c r="B1444" s="115">
        <v>42428</v>
      </c>
      <c r="C1444" s="80" t="s">
        <v>739</v>
      </c>
      <c r="D1444" s="105" t="s">
        <v>736</v>
      </c>
      <c r="E1444" s="67" t="s">
        <v>28</v>
      </c>
      <c r="F1444" s="55">
        <v>0</v>
      </c>
      <c r="G1444" s="55"/>
      <c r="H1444" s="55"/>
      <c r="I1444" s="55">
        <v>0</v>
      </c>
      <c r="J1444" s="57">
        <v>0</v>
      </c>
    </row>
    <row r="1445" spans="1:10" x14ac:dyDescent="0.3">
      <c r="A1445" s="8">
        <v>1444</v>
      </c>
      <c r="B1445" s="115">
        <v>42428</v>
      </c>
      <c r="C1445" s="80" t="s">
        <v>740</v>
      </c>
      <c r="D1445" s="105" t="s">
        <v>736</v>
      </c>
      <c r="E1445" s="67" t="s">
        <v>28</v>
      </c>
      <c r="F1445" s="55">
        <v>0</v>
      </c>
      <c r="G1445" s="55"/>
      <c r="H1445" s="55"/>
      <c r="I1445" s="55">
        <v>0</v>
      </c>
      <c r="J1445" s="57">
        <v>0</v>
      </c>
    </row>
    <row r="1446" spans="1:10" x14ac:dyDescent="0.3">
      <c r="A1446" s="2">
        <v>1445</v>
      </c>
      <c r="B1446" s="115">
        <v>42428</v>
      </c>
      <c r="C1446" s="80" t="s">
        <v>741</v>
      </c>
      <c r="D1446" s="105" t="s">
        <v>736</v>
      </c>
      <c r="E1446" s="67" t="s">
        <v>28</v>
      </c>
      <c r="F1446" s="55">
        <v>0</v>
      </c>
      <c r="G1446" s="55"/>
      <c r="H1446" s="55"/>
      <c r="I1446" s="55">
        <v>0</v>
      </c>
      <c r="J1446" s="57">
        <v>0</v>
      </c>
    </row>
    <row r="1447" spans="1:10" x14ac:dyDescent="0.3">
      <c r="A1447" s="8">
        <v>1446</v>
      </c>
      <c r="B1447" s="115">
        <v>42428</v>
      </c>
      <c r="C1447" s="80" t="s">
        <v>742</v>
      </c>
      <c r="D1447" s="105" t="s">
        <v>736</v>
      </c>
      <c r="E1447" s="67" t="s">
        <v>13</v>
      </c>
      <c r="F1447" s="55">
        <v>0</v>
      </c>
      <c r="G1447" s="55"/>
      <c r="H1447" s="55"/>
      <c r="I1447" s="55">
        <v>0</v>
      </c>
      <c r="J1447" s="57">
        <v>0</v>
      </c>
    </row>
    <row r="1448" spans="1:10" x14ac:dyDescent="0.3">
      <c r="A1448" s="2">
        <v>1447</v>
      </c>
      <c r="B1448" s="115">
        <v>42428</v>
      </c>
      <c r="C1448" s="80" t="s">
        <v>743</v>
      </c>
      <c r="D1448" s="105" t="s">
        <v>736</v>
      </c>
      <c r="E1448" s="67" t="s">
        <v>28</v>
      </c>
      <c r="F1448" s="55">
        <v>10</v>
      </c>
      <c r="G1448" s="55">
        <v>0</v>
      </c>
      <c r="H1448" s="55">
        <v>0</v>
      </c>
      <c r="I1448" s="55">
        <v>10</v>
      </c>
      <c r="J1448" s="57">
        <v>23201750</v>
      </c>
    </row>
    <row r="1449" spans="1:10" x14ac:dyDescent="0.3">
      <c r="A1449" s="8">
        <v>1448</v>
      </c>
      <c r="B1449" s="115">
        <v>42428</v>
      </c>
      <c r="C1449" s="80" t="s">
        <v>744</v>
      </c>
      <c r="D1449" s="105" t="s">
        <v>736</v>
      </c>
      <c r="E1449" s="67" t="s">
        <v>28</v>
      </c>
      <c r="F1449" s="55">
        <v>0</v>
      </c>
      <c r="G1449" s="55"/>
      <c r="H1449" s="55"/>
      <c r="I1449" s="55">
        <v>0</v>
      </c>
      <c r="J1449" s="57">
        <v>0</v>
      </c>
    </row>
    <row r="1450" spans="1:10" x14ac:dyDescent="0.3">
      <c r="A1450" s="2">
        <v>1449</v>
      </c>
      <c r="B1450" s="115">
        <v>42428</v>
      </c>
      <c r="C1450" s="80" t="s">
        <v>745</v>
      </c>
      <c r="D1450" s="105" t="s">
        <v>736</v>
      </c>
      <c r="E1450" s="106" t="s">
        <v>28</v>
      </c>
      <c r="F1450" s="55">
        <v>38</v>
      </c>
      <c r="G1450" s="55">
        <v>220</v>
      </c>
      <c r="H1450" s="55">
        <v>150</v>
      </c>
      <c r="I1450" s="55">
        <v>108</v>
      </c>
      <c r="J1450" s="57">
        <v>142560000</v>
      </c>
    </row>
    <row r="1451" spans="1:10" x14ac:dyDescent="0.3">
      <c r="A1451" s="8">
        <v>1450</v>
      </c>
      <c r="B1451" s="115">
        <v>42428</v>
      </c>
      <c r="C1451" s="80" t="s">
        <v>746</v>
      </c>
      <c r="D1451" s="105" t="s">
        <v>736</v>
      </c>
      <c r="E1451" s="67" t="s">
        <v>28</v>
      </c>
      <c r="F1451" s="55">
        <v>0</v>
      </c>
      <c r="G1451" s="55"/>
      <c r="H1451" s="55"/>
      <c r="I1451" s="55">
        <v>0</v>
      </c>
      <c r="J1451" s="57">
        <v>0</v>
      </c>
    </row>
    <row r="1452" spans="1:10" x14ac:dyDescent="0.3">
      <c r="A1452" s="2">
        <v>1451</v>
      </c>
      <c r="B1452" s="115">
        <v>42428</v>
      </c>
      <c r="C1452" s="80" t="s">
        <v>747</v>
      </c>
      <c r="D1452" s="105" t="s">
        <v>736</v>
      </c>
      <c r="E1452" s="106" t="s">
        <v>13</v>
      </c>
      <c r="F1452" s="55">
        <v>320</v>
      </c>
      <c r="G1452" s="55">
        <v>0</v>
      </c>
      <c r="H1452" s="55">
        <v>195</v>
      </c>
      <c r="I1452" s="55">
        <v>125</v>
      </c>
      <c r="J1452" s="57">
        <v>33750062.5</v>
      </c>
    </row>
    <row r="1453" spans="1:10" x14ac:dyDescent="0.3">
      <c r="A1453" s="8">
        <v>1452</v>
      </c>
      <c r="B1453" s="115">
        <v>42428</v>
      </c>
      <c r="C1453" s="77" t="s">
        <v>687</v>
      </c>
      <c r="D1453" s="99" t="s">
        <v>898</v>
      </c>
      <c r="E1453" s="101" t="s">
        <v>9</v>
      </c>
      <c r="F1453" s="55">
        <v>0</v>
      </c>
      <c r="G1453" s="55"/>
      <c r="H1453" s="55"/>
      <c r="I1453" s="55">
        <v>0</v>
      </c>
      <c r="J1453" s="57">
        <v>0</v>
      </c>
    </row>
    <row r="1454" spans="1:10" x14ac:dyDescent="0.3">
      <c r="A1454" s="2">
        <v>1453</v>
      </c>
      <c r="B1454" s="115">
        <v>42428</v>
      </c>
      <c r="C1454" s="77" t="s">
        <v>688</v>
      </c>
      <c r="D1454" s="99" t="s">
        <v>898</v>
      </c>
      <c r="E1454" s="101" t="s">
        <v>9</v>
      </c>
      <c r="F1454" s="55">
        <v>0</v>
      </c>
      <c r="G1454" s="55"/>
      <c r="H1454" s="55"/>
      <c r="I1454" s="55">
        <v>0</v>
      </c>
      <c r="J1454" s="57">
        <v>0</v>
      </c>
    </row>
    <row r="1455" spans="1:10" x14ac:dyDescent="0.3">
      <c r="A1455" s="8">
        <v>1454</v>
      </c>
      <c r="B1455" s="115">
        <v>42428</v>
      </c>
      <c r="C1455" s="77" t="s">
        <v>689</v>
      </c>
      <c r="D1455" s="99" t="s">
        <v>898</v>
      </c>
      <c r="E1455" s="101" t="s">
        <v>9</v>
      </c>
      <c r="F1455" s="55">
        <v>1550</v>
      </c>
      <c r="G1455" s="55">
        <v>4500</v>
      </c>
      <c r="H1455" s="55">
        <v>450</v>
      </c>
      <c r="I1455" s="55">
        <v>5600</v>
      </c>
      <c r="J1455" s="57">
        <v>985600</v>
      </c>
    </row>
    <row r="1456" spans="1:10" x14ac:dyDescent="0.3">
      <c r="A1456" s="2">
        <v>1455</v>
      </c>
      <c r="B1456" s="115">
        <v>42428</v>
      </c>
      <c r="C1456" s="77" t="s">
        <v>690</v>
      </c>
      <c r="D1456" s="99" t="s">
        <v>898</v>
      </c>
      <c r="E1456" s="101" t="s">
        <v>9</v>
      </c>
      <c r="F1456" s="55">
        <v>3950</v>
      </c>
      <c r="G1456" s="55">
        <v>0</v>
      </c>
      <c r="H1456" s="55">
        <v>1400</v>
      </c>
      <c r="I1456" s="55">
        <v>2550</v>
      </c>
      <c r="J1456" s="57">
        <v>594155.1</v>
      </c>
    </row>
    <row r="1457" spans="1:10" x14ac:dyDescent="0.3">
      <c r="A1457" s="8">
        <v>1456</v>
      </c>
      <c r="B1457" s="115">
        <v>42428</v>
      </c>
      <c r="C1457" s="77" t="s">
        <v>691</v>
      </c>
      <c r="D1457" s="99" t="s">
        <v>898</v>
      </c>
      <c r="E1457" s="101" t="s">
        <v>9</v>
      </c>
      <c r="F1457" s="55">
        <v>0</v>
      </c>
      <c r="G1457" s="55"/>
      <c r="H1457" s="55"/>
      <c r="I1457" s="55">
        <v>0</v>
      </c>
      <c r="J1457" s="57">
        <v>0</v>
      </c>
    </row>
    <row r="1458" spans="1:10" x14ac:dyDescent="0.3">
      <c r="A1458" s="2">
        <v>1457</v>
      </c>
      <c r="B1458" s="115">
        <v>42428</v>
      </c>
      <c r="C1458" s="77" t="s">
        <v>692</v>
      </c>
      <c r="D1458" s="99" t="s">
        <v>898</v>
      </c>
      <c r="E1458" s="101" t="s">
        <v>9</v>
      </c>
      <c r="F1458" s="55">
        <v>0</v>
      </c>
      <c r="G1458" s="55"/>
      <c r="H1458" s="55"/>
      <c r="I1458" s="55">
        <v>0</v>
      </c>
      <c r="J1458" s="57">
        <v>0</v>
      </c>
    </row>
    <row r="1459" spans="1:10" x14ac:dyDescent="0.3">
      <c r="A1459" s="8">
        <v>1458</v>
      </c>
      <c r="B1459" s="115">
        <v>42428</v>
      </c>
      <c r="C1459" s="77" t="s">
        <v>693</v>
      </c>
      <c r="D1459" s="99" t="s">
        <v>898</v>
      </c>
      <c r="E1459" s="101" t="s">
        <v>9</v>
      </c>
      <c r="F1459" s="55">
        <v>0</v>
      </c>
      <c r="G1459" s="55"/>
      <c r="H1459" s="55"/>
      <c r="I1459" s="55">
        <v>0</v>
      </c>
      <c r="J1459" s="57">
        <v>0</v>
      </c>
    </row>
    <row r="1460" spans="1:10" x14ac:dyDescent="0.3">
      <c r="A1460" s="2">
        <v>1459</v>
      </c>
      <c r="B1460" s="115">
        <v>42428</v>
      </c>
      <c r="C1460" s="102" t="s">
        <v>694</v>
      </c>
      <c r="D1460" s="99" t="s">
        <v>898</v>
      </c>
      <c r="E1460" s="103" t="s">
        <v>9</v>
      </c>
      <c r="F1460" s="60">
        <v>0</v>
      </c>
      <c r="G1460" s="60"/>
      <c r="H1460" s="60"/>
      <c r="I1460" s="60">
        <v>0</v>
      </c>
      <c r="J1460" s="104">
        <v>0</v>
      </c>
    </row>
    <row r="1461" spans="1:10" x14ac:dyDescent="0.3">
      <c r="A1461" s="8">
        <v>1460</v>
      </c>
      <c r="B1461" s="115">
        <v>42428</v>
      </c>
      <c r="C1461" s="99" t="s">
        <v>695</v>
      </c>
      <c r="D1461" s="99" t="s">
        <v>898</v>
      </c>
      <c r="E1461" s="100" t="s">
        <v>9</v>
      </c>
      <c r="F1461" s="51">
        <v>1900</v>
      </c>
      <c r="G1461" s="51">
        <v>0</v>
      </c>
      <c r="H1461" s="51">
        <v>650</v>
      </c>
      <c r="I1461" s="51">
        <v>1250</v>
      </c>
      <c r="J1461" s="53">
        <v>5313000.0000000009</v>
      </c>
    </row>
    <row r="1462" spans="1:10" x14ac:dyDescent="0.3">
      <c r="A1462" s="2">
        <v>1461</v>
      </c>
      <c r="B1462" s="115">
        <v>42428</v>
      </c>
      <c r="C1462" s="77" t="s">
        <v>696</v>
      </c>
      <c r="D1462" s="99" t="s">
        <v>898</v>
      </c>
      <c r="E1462" s="101" t="s">
        <v>9</v>
      </c>
      <c r="F1462" s="55">
        <v>0</v>
      </c>
      <c r="G1462" s="55"/>
      <c r="H1462" s="55"/>
      <c r="I1462" s="55">
        <v>0</v>
      </c>
      <c r="J1462" s="57">
        <v>0</v>
      </c>
    </row>
    <row r="1463" spans="1:10" x14ac:dyDescent="0.3">
      <c r="A1463" s="8">
        <v>1462</v>
      </c>
      <c r="B1463" s="115">
        <v>42428</v>
      </c>
      <c r="C1463" s="77" t="s">
        <v>697</v>
      </c>
      <c r="D1463" s="99" t="s">
        <v>898</v>
      </c>
      <c r="E1463" s="101" t="s">
        <v>9</v>
      </c>
      <c r="F1463" s="55">
        <v>250</v>
      </c>
      <c r="G1463" s="55">
        <v>1600</v>
      </c>
      <c r="H1463" s="55">
        <v>400</v>
      </c>
      <c r="I1463" s="55">
        <v>1450</v>
      </c>
      <c r="J1463" s="57">
        <v>1239761.6000000001</v>
      </c>
    </row>
    <row r="1464" spans="1:10" x14ac:dyDescent="0.3">
      <c r="A1464" s="2">
        <v>1463</v>
      </c>
      <c r="B1464" s="115">
        <v>42428</v>
      </c>
      <c r="C1464" s="77" t="s">
        <v>698</v>
      </c>
      <c r="D1464" s="99" t="s">
        <v>898</v>
      </c>
      <c r="E1464" s="101" t="s">
        <v>9</v>
      </c>
      <c r="F1464" s="55">
        <v>0</v>
      </c>
      <c r="G1464" s="55"/>
      <c r="H1464" s="55"/>
      <c r="I1464" s="55">
        <v>0</v>
      </c>
      <c r="J1464" s="57">
        <v>0</v>
      </c>
    </row>
    <row r="1465" spans="1:10" x14ac:dyDescent="0.3">
      <c r="A1465" s="8">
        <v>1464</v>
      </c>
      <c r="B1465" s="115">
        <v>42428</v>
      </c>
      <c r="C1465" s="77" t="s">
        <v>699</v>
      </c>
      <c r="D1465" s="99" t="s">
        <v>898</v>
      </c>
      <c r="E1465" s="101" t="s">
        <v>9</v>
      </c>
      <c r="F1465" s="55">
        <v>0</v>
      </c>
      <c r="G1465" s="55"/>
      <c r="H1465" s="55"/>
      <c r="I1465" s="55">
        <v>0</v>
      </c>
      <c r="J1465" s="57">
        <v>0</v>
      </c>
    </row>
    <row r="1466" spans="1:10" x14ac:dyDescent="0.3">
      <c r="A1466" s="2">
        <v>1465</v>
      </c>
      <c r="B1466" s="115">
        <v>42428</v>
      </c>
      <c r="C1466" s="77" t="s">
        <v>700</v>
      </c>
      <c r="D1466" s="99" t="s">
        <v>898</v>
      </c>
      <c r="E1466" s="101" t="s">
        <v>13</v>
      </c>
      <c r="F1466" s="55">
        <v>2394</v>
      </c>
      <c r="G1466" s="55">
        <v>0</v>
      </c>
      <c r="H1466" s="55">
        <v>630</v>
      </c>
      <c r="I1466" s="55">
        <v>1764</v>
      </c>
      <c r="J1466" s="57">
        <v>7373520</v>
      </c>
    </row>
    <row r="1467" spans="1:10" x14ac:dyDescent="0.3">
      <c r="A1467" s="8">
        <v>1466</v>
      </c>
      <c r="B1467" s="115">
        <v>42428</v>
      </c>
      <c r="C1467" s="77" t="s">
        <v>701</v>
      </c>
      <c r="D1467" s="99" t="s">
        <v>898</v>
      </c>
      <c r="E1467" s="101" t="s">
        <v>9</v>
      </c>
      <c r="F1467" s="55">
        <v>9200</v>
      </c>
      <c r="G1467" s="55">
        <v>0</v>
      </c>
      <c r="H1467" s="55">
        <v>1200</v>
      </c>
      <c r="I1467" s="55">
        <v>8000</v>
      </c>
      <c r="J1467" s="57">
        <v>360008</v>
      </c>
    </row>
    <row r="1468" spans="1:10" x14ac:dyDescent="0.3">
      <c r="A1468" s="2">
        <v>1467</v>
      </c>
      <c r="B1468" s="115">
        <v>42428</v>
      </c>
      <c r="C1468" s="77" t="s">
        <v>702</v>
      </c>
      <c r="D1468" s="99" t="s">
        <v>898</v>
      </c>
      <c r="E1468" s="101" t="s">
        <v>13</v>
      </c>
      <c r="F1468" s="55">
        <v>0</v>
      </c>
      <c r="G1468" s="55"/>
      <c r="H1468" s="55"/>
      <c r="I1468" s="55">
        <v>0</v>
      </c>
      <c r="J1468" s="57">
        <v>0</v>
      </c>
    </row>
    <row r="1469" spans="1:10" x14ac:dyDescent="0.3">
      <c r="A1469" s="8">
        <v>1468</v>
      </c>
      <c r="B1469" s="115">
        <v>42428</v>
      </c>
      <c r="C1469" s="77" t="s">
        <v>703</v>
      </c>
      <c r="D1469" s="99" t="s">
        <v>898</v>
      </c>
      <c r="E1469" s="101" t="s">
        <v>13</v>
      </c>
      <c r="F1469" s="55">
        <v>0</v>
      </c>
      <c r="G1469" s="55"/>
      <c r="H1469" s="55"/>
      <c r="I1469" s="55">
        <v>0</v>
      </c>
      <c r="J1469" s="57">
        <v>0</v>
      </c>
    </row>
    <row r="1470" spans="1:10" x14ac:dyDescent="0.3">
      <c r="A1470" s="2">
        <v>1469</v>
      </c>
      <c r="B1470" s="115">
        <v>42428</v>
      </c>
      <c r="C1470" s="77" t="s">
        <v>704</v>
      </c>
      <c r="D1470" s="99" t="s">
        <v>898</v>
      </c>
      <c r="E1470" s="101" t="s">
        <v>9</v>
      </c>
      <c r="F1470" s="55">
        <v>0</v>
      </c>
      <c r="G1470" s="55"/>
      <c r="H1470" s="55"/>
      <c r="I1470" s="55">
        <v>0</v>
      </c>
      <c r="J1470" s="57">
        <v>0</v>
      </c>
    </row>
    <row r="1471" spans="1:10" x14ac:dyDescent="0.3">
      <c r="A1471" s="8">
        <v>1470</v>
      </c>
      <c r="B1471" s="115">
        <v>42428</v>
      </c>
      <c r="C1471" s="77" t="s">
        <v>705</v>
      </c>
      <c r="D1471" s="99" t="s">
        <v>898</v>
      </c>
      <c r="E1471" s="101" t="s">
        <v>13</v>
      </c>
      <c r="F1471" s="55">
        <v>0</v>
      </c>
      <c r="G1471" s="55"/>
      <c r="H1471" s="55"/>
      <c r="I1471" s="55">
        <v>0</v>
      </c>
      <c r="J1471" s="57">
        <v>0</v>
      </c>
    </row>
    <row r="1472" spans="1:10" x14ac:dyDescent="0.3">
      <c r="A1472" s="2">
        <v>1471</v>
      </c>
      <c r="B1472" s="115">
        <v>42428</v>
      </c>
      <c r="C1472" s="77" t="s">
        <v>706</v>
      </c>
      <c r="D1472" s="99" t="s">
        <v>898</v>
      </c>
      <c r="E1472" s="101" t="s">
        <v>9</v>
      </c>
      <c r="F1472" s="55">
        <v>0</v>
      </c>
      <c r="G1472" s="55"/>
      <c r="H1472" s="55"/>
      <c r="I1472" s="55">
        <v>0</v>
      </c>
      <c r="J1472" s="57">
        <v>0</v>
      </c>
    </row>
    <row r="1473" spans="1:10" x14ac:dyDescent="0.3">
      <c r="A1473" s="8">
        <v>1472</v>
      </c>
      <c r="B1473" s="115">
        <v>42428</v>
      </c>
      <c r="C1473" s="77" t="s">
        <v>707</v>
      </c>
      <c r="D1473" s="99" t="s">
        <v>898</v>
      </c>
      <c r="E1473" s="101" t="s">
        <v>9</v>
      </c>
      <c r="F1473" s="55">
        <v>1500</v>
      </c>
      <c r="G1473" s="55">
        <v>0</v>
      </c>
      <c r="H1473" s="55">
        <v>1450</v>
      </c>
      <c r="I1473" s="55">
        <v>50</v>
      </c>
      <c r="J1473" s="57">
        <v>34250.15</v>
      </c>
    </row>
    <row r="1474" spans="1:10" x14ac:dyDescent="0.3">
      <c r="A1474" s="2">
        <v>1473</v>
      </c>
      <c r="B1474" s="115">
        <v>42428</v>
      </c>
      <c r="C1474" s="77" t="s">
        <v>708</v>
      </c>
      <c r="D1474" s="99" t="s">
        <v>898</v>
      </c>
      <c r="E1474" s="101" t="s">
        <v>9</v>
      </c>
      <c r="F1474" s="55">
        <v>220</v>
      </c>
      <c r="G1474" s="55">
        <v>0</v>
      </c>
      <c r="H1474" s="55">
        <v>0</v>
      </c>
      <c r="I1474" s="55">
        <v>220</v>
      </c>
      <c r="J1474" s="57">
        <v>295019.78000000003</v>
      </c>
    </row>
    <row r="1475" spans="1:10" x14ac:dyDescent="0.3">
      <c r="A1475" s="8">
        <v>1474</v>
      </c>
      <c r="B1475" s="115">
        <v>42428</v>
      </c>
      <c r="C1475" s="77" t="s">
        <v>709</v>
      </c>
      <c r="D1475" s="99" t="s">
        <v>898</v>
      </c>
      <c r="E1475" s="101" t="s">
        <v>13</v>
      </c>
      <c r="F1475" s="55">
        <v>0</v>
      </c>
      <c r="G1475" s="55">
        <v>1100</v>
      </c>
      <c r="H1475" s="55">
        <v>985</v>
      </c>
      <c r="I1475" s="55">
        <v>115</v>
      </c>
      <c r="J1475" s="57">
        <v>1000499.8850000002</v>
      </c>
    </row>
    <row r="1476" spans="1:10" x14ac:dyDescent="0.3">
      <c r="A1476" s="2">
        <v>1475</v>
      </c>
      <c r="B1476" s="115">
        <v>42428</v>
      </c>
      <c r="C1476" s="77" t="s">
        <v>710</v>
      </c>
      <c r="D1476" s="99" t="s">
        <v>898</v>
      </c>
      <c r="E1476" s="101" t="s">
        <v>13</v>
      </c>
      <c r="F1476" s="55">
        <v>250</v>
      </c>
      <c r="G1476" s="55">
        <v>0</v>
      </c>
      <c r="H1476" s="55">
        <v>250</v>
      </c>
      <c r="I1476" s="55">
        <v>0</v>
      </c>
      <c r="J1476" s="57">
        <v>0</v>
      </c>
    </row>
    <row r="1477" spans="1:10" x14ac:dyDescent="0.3">
      <c r="A1477" s="8">
        <v>1476</v>
      </c>
      <c r="B1477" s="115">
        <v>42428</v>
      </c>
      <c r="C1477" s="77" t="s">
        <v>711</v>
      </c>
      <c r="D1477" s="99" t="s">
        <v>898</v>
      </c>
      <c r="E1477" s="101" t="s">
        <v>13</v>
      </c>
      <c r="F1477" s="55">
        <v>210</v>
      </c>
      <c r="G1477" s="55">
        <v>90</v>
      </c>
      <c r="H1477" s="55">
        <v>150</v>
      </c>
      <c r="I1477" s="55">
        <v>150</v>
      </c>
      <c r="J1477" s="57">
        <v>269999.40000000002</v>
      </c>
    </row>
    <row r="1478" spans="1:10" x14ac:dyDescent="0.3">
      <c r="A1478" s="2">
        <v>1477</v>
      </c>
      <c r="B1478" s="115">
        <v>42428</v>
      </c>
      <c r="C1478" s="77" t="s">
        <v>712</v>
      </c>
      <c r="D1478" s="99" t="s">
        <v>898</v>
      </c>
      <c r="E1478" s="101" t="s">
        <v>9</v>
      </c>
      <c r="F1478" s="55">
        <v>10520</v>
      </c>
      <c r="G1478" s="55">
        <v>0</v>
      </c>
      <c r="H1478" s="55">
        <v>4400</v>
      </c>
      <c r="I1478" s="55">
        <v>6120</v>
      </c>
      <c r="J1478" s="57">
        <v>828036.00000000012</v>
      </c>
    </row>
    <row r="1479" spans="1:10" x14ac:dyDescent="0.3">
      <c r="A1479" s="8">
        <v>1478</v>
      </c>
      <c r="B1479" s="115">
        <v>42428</v>
      </c>
      <c r="C1479" s="77" t="s">
        <v>713</v>
      </c>
      <c r="D1479" s="99" t="s">
        <v>898</v>
      </c>
      <c r="E1479" s="101" t="s">
        <v>13</v>
      </c>
      <c r="F1479" s="55">
        <v>0</v>
      </c>
      <c r="G1479" s="55"/>
      <c r="H1479" s="55"/>
      <c r="I1479" s="55">
        <v>0</v>
      </c>
      <c r="J1479" s="57">
        <v>0</v>
      </c>
    </row>
    <row r="1480" spans="1:10" x14ac:dyDescent="0.3">
      <c r="A1480" s="2">
        <v>1479</v>
      </c>
      <c r="B1480" s="115">
        <v>42428</v>
      </c>
      <c r="C1480" s="77" t="s">
        <v>714</v>
      </c>
      <c r="D1480" s="99" t="s">
        <v>898</v>
      </c>
      <c r="E1480" s="101" t="s">
        <v>9</v>
      </c>
      <c r="F1480" s="55">
        <v>0</v>
      </c>
      <c r="G1480" s="55"/>
      <c r="H1480" s="55"/>
      <c r="I1480" s="55">
        <v>0</v>
      </c>
      <c r="J1480" s="57">
        <v>0</v>
      </c>
    </row>
    <row r="1481" spans="1:10" x14ac:dyDescent="0.3">
      <c r="A1481" s="8">
        <v>1480</v>
      </c>
      <c r="B1481" s="115">
        <v>42428</v>
      </c>
      <c r="C1481" s="77" t="s">
        <v>715</v>
      </c>
      <c r="D1481" s="99" t="s">
        <v>898</v>
      </c>
      <c r="E1481" s="101" t="s">
        <v>9</v>
      </c>
      <c r="F1481" s="55">
        <v>0</v>
      </c>
      <c r="G1481" s="55"/>
      <c r="H1481" s="55"/>
      <c r="I1481" s="55">
        <v>0</v>
      </c>
      <c r="J1481" s="57">
        <v>0</v>
      </c>
    </row>
    <row r="1482" spans="1:10" x14ac:dyDescent="0.3">
      <c r="A1482" s="2">
        <v>1481</v>
      </c>
      <c r="B1482" s="115">
        <v>42428</v>
      </c>
      <c r="C1482" s="77" t="s">
        <v>716</v>
      </c>
      <c r="D1482" s="99" t="s">
        <v>898</v>
      </c>
      <c r="E1482" s="101" t="s">
        <v>9</v>
      </c>
      <c r="F1482" s="55">
        <v>580</v>
      </c>
      <c r="G1482" s="55">
        <v>0</v>
      </c>
      <c r="H1482" s="55">
        <v>400</v>
      </c>
      <c r="I1482" s="55">
        <v>180</v>
      </c>
      <c r="J1482" s="57">
        <v>1186740.7200000002</v>
      </c>
    </row>
    <row r="1483" spans="1:10" x14ac:dyDescent="0.3">
      <c r="A1483" s="8">
        <v>1482</v>
      </c>
      <c r="B1483" s="115">
        <v>42428</v>
      </c>
      <c r="C1483" s="77" t="s">
        <v>717</v>
      </c>
      <c r="D1483" s="99" t="s">
        <v>898</v>
      </c>
      <c r="E1483" s="101" t="s">
        <v>9</v>
      </c>
      <c r="F1483" s="55">
        <v>0</v>
      </c>
      <c r="G1483" s="55"/>
      <c r="H1483" s="55"/>
      <c r="I1483" s="55">
        <v>0</v>
      </c>
      <c r="J1483" s="57">
        <v>0</v>
      </c>
    </row>
    <row r="1484" spans="1:10" x14ac:dyDescent="0.3">
      <c r="A1484" s="2">
        <v>1483</v>
      </c>
      <c r="B1484" s="115">
        <v>42428</v>
      </c>
      <c r="C1484" s="77" t="s">
        <v>718</v>
      </c>
      <c r="D1484" s="99" t="s">
        <v>898</v>
      </c>
      <c r="E1484" s="101" t="s">
        <v>9</v>
      </c>
      <c r="F1484" s="55">
        <v>0</v>
      </c>
      <c r="G1484" s="55"/>
      <c r="H1484" s="55"/>
      <c r="I1484" s="55">
        <v>0</v>
      </c>
      <c r="J1484" s="57">
        <v>0</v>
      </c>
    </row>
    <row r="1485" spans="1:10" x14ac:dyDescent="0.3">
      <c r="A1485" s="8">
        <v>1484</v>
      </c>
      <c r="B1485" s="115">
        <v>42428</v>
      </c>
      <c r="C1485" s="77" t="s">
        <v>719</v>
      </c>
      <c r="D1485" s="99" t="s">
        <v>898</v>
      </c>
      <c r="E1485" s="101" t="s">
        <v>13</v>
      </c>
      <c r="F1485" s="55">
        <v>0</v>
      </c>
      <c r="G1485" s="55"/>
      <c r="H1485" s="55"/>
      <c r="I1485" s="55">
        <v>0</v>
      </c>
      <c r="J1485" s="57">
        <v>0</v>
      </c>
    </row>
    <row r="1486" spans="1:10" x14ac:dyDescent="0.3">
      <c r="A1486" s="2">
        <v>1485</v>
      </c>
      <c r="B1486" s="115">
        <v>42428</v>
      </c>
      <c r="C1486" s="77" t="s">
        <v>720</v>
      </c>
      <c r="D1486" s="99" t="s">
        <v>898</v>
      </c>
      <c r="E1486" s="101" t="s">
        <v>13</v>
      </c>
      <c r="F1486" s="55">
        <v>0</v>
      </c>
      <c r="G1486" s="55"/>
      <c r="H1486" s="55"/>
      <c r="I1486" s="55">
        <v>0</v>
      </c>
      <c r="J1486" s="57">
        <v>0</v>
      </c>
    </row>
    <row r="1487" spans="1:10" x14ac:dyDescent="0.3">
      <c r="A1487" s="8">
        <v>1486</v>
      </c>
      <c r="B1487" s="115">
        <v>42428</v>
      </c>
      <c r="C1487" s="77" t="s">
        <v>721</v>
      </c>
      <c r="D1487" s="99" t="s">
        <v>898</v>
      </c>
      <c r="E1487" s="101" t="s">
        <v>107</v>
      </c>
      <c r="F1487" s="55">
        <v>20</v>
      </c>
      <c r="G1487" s="55">
        <v>80</v>
      </c>
      <c r="H1487" s="55">
        <v>45</v>
      </c>
      <c r="I1487" s="55">
        <v>55</v>
      </c>
      <c r="J1487" s="57">
        <v>633874.83500000008</v>
      </c>
    </row>
    <row r="1488" spans="1:10" x14ac:dyDescent="0.3">
      <c r="A1488" s="2">
        <v>1487</v>
      </c>
      <c r="B1488" s="115">
        <v>42428</v>
      </c>
      <c r="C1488" s="77" t="s">
        <v>722</v>
      </c>
      <c r="D1488" s="99" t="s">
        <v>898</v>
      </c>
      <c r="E1488" s="101" t="s">
        <v>107</v>
      </c>
      <c r="F1488" s="55">
        <v>122</v>
      </c>
      <c r="G1488" s="55">
        <v>75</v>
      </c>
      <c r="H1488" s="55">
        <v>75</v>
      </c>
      <c r="I1488" s="55">
        <v>122</v>
      </c>
      <c r="J1488" s="57">
        <v>2043255.3900000004</v>
      </c>
    </row>
    <row r="1489" spans="1:10" x14ac:dyDescent="0.3">
      <c r="A1489" s="8">
        <v>1488</v>
      </c>
      <c r="B1489" s="115">
        <v>42428</v>
      </c>
      <c r="C1489" s="77" t="s">
        <v>723</v>
      </c>
      <c r="D1489" s="99" t="s">
        <v>898</v>
      </c>
      <c r="E1489" s="101" t="s">
        <v>9</v>
      </c>
      <c r="F1489" s="55">
        <v>0</v>
      </c>
      <c r="G1489" s="55"/>
      <c r="H1489" s="55"/>
      <c r="I1489" s="55">
        <v>0</v>
      </c>
      <c r="J1489" s="57">
        <v>0</v>
      </c>
    </row>
    <row r="1490" spans="1:10" x14ac:dyDescent="0.3">
      <c r="A1490" s="2">
        <v>1489</v>
      </c>
      <c r="B1490" s="115">
        <v>42428</v>
      </c>
      <c r="C1490" s="77" t="s">
        <v>724</v>
      </c>
      <c r="D1490" s="99" t="s">
        <v>898</v>
      </c>
      <c r="E1490" s="101" t="s">
        <v>13</v>
      </c>
      <c r="F1490" s="55">
        <v>0</v>
      </c>
      <c r="G1490" s="55"/>
      <c r="H1490" s="55"/>
      <c r="I1490" s="55">
        <v>0</v>
      </c>
      <c r="J1490" s="57">
        <v>0</v>
      </c>
    </row>
    <row r="1491" spans="1:10" x14ac:dyDescent="0.3">
      <c r="A1491" s="8">
        <v>1490</v>
      </c>
      <c r="B1491" s="115">
        <v>42428</v>
      </c>
      <c r="C1491" s="77" t="s">
        <v>725</v>
      </c>
      <c r="D1491" s="99" t="s">
        <v>898</v>
      </c>
      <c r="E1491" s="101" t="s">
        <v>107</v>
      </c>
      <c r="F1491" s="55">
        <v>0</v>
      </c>
      <c r="G1491" s="55"/>
      <c r="H1491" s="55"/>
      <c r="I1491" s="55">
        <v>0</v>
      </c>
      <c r="J1491" s="57">
        <v>0</v>
      </c>
    </row>
    <row r="1492" spans="1:10" x14ac:dyDescent="0.3">
      <c r="A1492" s="2">
        <v>1491</v>
      </c>
      <c r="B1492" s="115">
        <v>42428</v>
      </c>
      <c r="C1492" s="77" t="s">
        <v>726</v>
      </c>
      <c r="D1492" s="99" t="s">
        <v>898</v>
      </c>
      <c r="E1492" s="101" t="s">
        <v>107</v>
      </c>
      <c r="F1492" s="55">
        <v>0</v>
      </c>
      <c r="G1492" s="55"/>
      <c r="H1492" s="55"/>
      <c r="I1492" s="55">
        <v>0</v>
      </c>
      <c r="J1492" s="57">
        <v>0</v>
      </c>
    </row>
    <row r="1493" spans="1:10" x14ac:dyDescent="0.3">
      <c r="A1493" s="8">
        <v>1492</v>
      </c>
      <c r="B1493" s="115">
        <v>42428</v>
      </c>
      <c r="C1493" s="77" t="s">
        <v>727</v>
      </c>
      <c r="D1493" s="99" t="s">
        <v>898</v>
      </c>
      <c r="E1493" s="101" t="s">
        <v>9</v>
      </c>
      <c r="F1493" s="55">
        <v>300</v>
      </c>
      <c r="G1493" s="55">
        <v>0</v>
      </c>
      <c r="H1493" s="55">
        <v>300</v>
      </c>
      <c r="I1493" s="55">
        <v>0</v>
      </c>
      <c r="J1493" s="57">
        <v>0</v>
      </c>
    </row>
    <row r="1494" spans="1:10" x14ac:dyDescent="0.3">
      <c r="A1494" s="2">
        <v>1493</v>
      </c>
      <c r="B1494" s="115">
        <v>42428</v>
      </c>
      <c r="C1494" s="77" t="s">
        <v>728</v>
      </c>
      <c r="D1494" s="99" t="s">
        <v>898</v>
      </c>
      <c r="E1494" s="101" t="s">
        <v>13</v>
      </c>
      <c r="F1494" s="55">
        <v>0</v>
      </c>
      <c r="G1494" s="55"/>
      <c r="H1494" s="55"/>
      <c r="I1494" s="55">
        <v>0</v>
      </c>
      <c r="J1494" s="57">
        <v>0</v>
      </c>
    </row>
    <row r="1495" spans="1:10" x14ac:dyDescent="0.3">
      <c r="A1495" s="8">
        <v>1494</v>
      </c>
      <c r="B1495" s="115">
        <v>42428</v>
      </c>
      <c r="C1495" s="77" t="s">
        <v>729</v>
      </c>
      <c r="D1495" s="99" t="s">
        <v>898</v>
      </c>
      <c r="E1495" s="101" t="s">
        <v>9</v>
      </c>
      <c r="F1495" s="55">
        <v>0</v>
      </c>
      <c r="G1495" s="55"/>
      <c r="H1495" s="55"/>
      <c r="I1495" s="55">
        <v>0</v>
      </c>
      <c r="J1495" s="57">
        <v>0</v>
      </c>
    </row>
    <row r="1496" spans="1:10" x14ac:dyDescent="0.3">
      <c r="A1496" s="2">
        <v>1495</v>
      </c>
      <c r="B1496" s="115">
        <v>42428</v>
      </c>
      <c r="C1496" s="77" t="s">
        <v>730</v>
      </c>
      <c r="D1496" s="99" t="s">
        <v>898</v>
      </c>
      <c r="E1496" s="101" t="s">
        <v>9</v>
      </c>
      <c r="F1496" s="55">
        <v>0</v>
      </c>
      <c r="G1496" s="55"/>
      <c r="H1496" s="55"/>
      <c r="I1496" s="55">
        <v>0</v>
      </c>
      <c r="J1496" s="57">
        <v>0</v>
      </c>
    </row>
    <row r="1497" spans="1:10" x14ac:dyDescent="0.3">
      <c r="A1497" s="8">
        <v>1496</v>
      </c>
      <c r="B1497" s="115">
        <v>42428</v>
      </c>
      <c r="C1497" s="77" t="s">
        <v>731</v>
      </c>
      <c r="D1497" s="99" t="s">
        <v>898</v>
      </c>
      <c r="E1497" s="101" t="s">
        <v>9</v>
      </c>
      <c r="F1497" s="55">
        <v>0</v>
      </c>
      <c r="G1497" s="55"/>
      <c r="H1497" s="55"/>
      <c r="I1497" s="55">
        <v>0</v>
      </c>
      <c r="J1497" s="57">
        <v>0</v>
      </c>
    </row>
    <row r="1498" spans="1:10" x14ac:dyDescent="0.3">
      <c r="A1498" s="2">
        <v>1497</v>
      </c>
      <c r="B1498" s="115">
        <v>42428</v>
      </c>
      <c r="C1498" s="77" t="s">
        <v>732</v>
      </c>
      <c r="D1498" s="99" t="s">
        <v>898</v>
      </c>
      <c r="E1498" s="101" t="s">
        <v>9</v>
      </c>
      <c r="F1498" s="55">
        <v>0</v>
      </c>
      <c r="G1498" s="55"/>
      <c r="H1498" s="55"/>
      <c r="I1498" s="55">
        <v>0</v>
      </c>
      <c r="J1498" s="57">
        <v>0</v>
      </c>
    </row>
    <row r="1499" spans="1:10" x14ac:dyDescent="0.3">
      <c r="A1499" s="8">
        <v>1498</v>
      </c>
      <c r="B1499" s="115">
        <v>42428</v>
      </c>
      <c r="C1499" s="77" t="s">
        <v>733</v>
      </c>
      <c r="D1499" s="99" t="s">
        <v>898</v>
      </c>
      <c r="E1499" s="101" t="s">
        <v>9</v>
      </c>
      <c r="F1499" s="55">
        <v>0</v>
      </c>
      <c r="G1499" s="55"/>
      <c r="H1499" s="55"/>
      <c r="I1499" s="55">
        <v>0</v>
      </c>
      <c r="J1499" s="57">
        <v>0</v>
      </c>
    </row>
    <row r="1500" spans="1:10" x14ac:dyDescent="0.3">
      <c r="A1500" s="2">
        <v>1499</v>
      </c>
      <c r="B1500" s="115">
        <v>42428</v>
      </c>
      <c r="C1500" s="77" t="s">
        <v>734</v>
      </c>
      <c r="D1500" s="99" t="s">
        <v>898</v>
      </c>
      <c r="E1500" s="101" t="s">
        <v>9</v>
      </c>
      <c r="F1500" s="55">
        <v>0</v>
      </c>
      <c r="G1500" s="55"/>
      <c r="H1500" s="55"/>
      <c r="I1500" s="55">
        <v>0</v>
      </c>
      <c r="J1500" s="57">
        <v>0</v>
      </c>
    </row>
    <row r="1501" spans="1:10" x14ac:dyDescent="0.3">
      <c r="A1501" s="8">
        <v>1500</v>
      </c>
      <c r="B1501" s="115">
        <v>42428</v>
      </c>
      <c r="C1501" s="77" t="s">
        <v>735</v>
      </c>
      <c r="D1501" s="99" t="s">
        <v>898</v>
      </c>
      <c r="E1501" s="101" t="s">
        <v>9</v>
      </c>
      <c r="F1501" s="55">
        <v>0</v>
      </c>
      <c r="G1501" s="55"/>
      <c r="H1501" s="55"/>
      <c r="I1501" s="55">
        <v>0</v>
      </c>
      <c r="J1501" s="57">
        <v>0</v>
      </c>
    </row>
    <row r="1502" spans="1:10" x14ac:dyDescent="0.3">
      <c r="A1502" s="2">
        <v>1501</v>
      </c>
      <c r="B1502" s="115">
        <v>42428</v>
      </c>
      <c r="C1502" s="77" t="s">
        <v>668</v>
      </c>
      <c r="D1502" s="99" t="s">
        <v>900</v>
      </c>
      <c r="E1502" s="101" t="s">
        <v>9</v>
      </c>
      <c r="F1502" s="55">
        <v>3000</v>
      </c>
      <c r="G1502" s="55">
        <v>0</v>
      </c>
      <c r="H1502" s="55">
        <v>230</v>
      </c>
      <c r="I1502" s="55">
        <v>2770</v>
      </c>
      <c r="J1502" s="57">
        <v>1523500</v>
      </c>
    </row>
    <row r="1503" spans="1:10" x14ac:dyDescent="0.3">
      <c r="A1503" s="8">
        <v>1502</v>
      </c>
      <c r="B1503" s="115">
        <v>42428</v>
      </c>
      <c r="C1503" s="77" t="s">
        <v>669</v>
      </c>
      <c r="D1503" s="99" t="s">
        <v>900</v>
      </c>
      <c r="E1503" s="101" t="s">
        <v>9</v>
      </c>
      <c r="F1503" s="55">
        <v>4250</v>
      </c>
      <c r="G1503" s="55">
        <v>0</v>
      </c>
      <c r="H1503" s="55">
        <v>450</v>
      </c>
      <c r="I1503" s="55">
        <v>3800</v>
      </c>
      <c r="J1503" s="57">
        <v>3553000.0000000005</v>
      </c>
    </row>
    <row r="1504" spans="1:10" x14ac:dyDescent="0.3">
      <c r="A1504" s="2">
        <v>1503</v>
      </c>
      <c r="B1504" s="115">
        <v>42428</v>
      </c>
      <c r="C1504" s="77" t="s">
        <v>670</v>
      </c>
      <c r="D1504" s="99" t="s">
        <v>900</v>
      </c>
      <c r="E1504" s="101" t="s">
        <v>9</v>
      </c>
      <c r="F1504" s="55">
        <v>0</v>
      </c>
      <c r="G1504" s="55">
        <v>500</v>
      </c>
      <c r="H1504" s="55">
        <v>200</v>
      </c>
      <c r="I1504" s="55">
        <v>300</v>
      </c>
      <c r="J1504" s="57">
        <v>363000</v>
      </c>
    </row>
    <row r="1505" spans="1:10" x14ac:dyDescent="0.3">
      <c r="A1505" s="8">
        <v>1504</v>
      </c>
      <c r="B1505" s="115">
        <v>42428</v>
      </c>
      <c r="C1505" s="77" t="s">
        <v>671</v>
      </c>
      <c r="D1505" s="99" t="s">
        <v>900</v>
      </c>
      <c r="E1505" s="101" t="s">
        <v>9</v>
      </c>
      <c r="F1505" s="55">
        <v>530</v>
      </c>
      <c r="G1505" s="55">
        <v>0</v>
      </c>
      <c r="H1505" s="55">
        <v>50</v>
      </c>
      <c r="I1505" s="55">
        <v>480</v>
      </c>
      <c r="J1505" s="57">
        <v>4092000</v>
      </c>
    </row>
    <row r="1506" spans="1:10" x14ac:dyDescent="0.3">
      <c r="A1506" s="2">
        <v>1505</v>
      </c>
      <c r="B1506" s="115">
        <v>42428</v>
      </c>
      <c r="C1506" s="77" t="s">
        <v>672</v>
      </c>
      <c r="D1506" s="99" t="s">
        <v>900</v>
      </c>
      <c r="E1506" s="101" t="s">
        <v>33</v>
      </c>
      <c r="F1506" s="55">
        <v>26</v>
      </c>
      <c r="G1506" s="55">
        <v>0</v>
      </c>
      <c r="H1506" s="55">
        <v>4</v>
      </c>
      <c r="I1506" s="55">
        <v>22</v>
      </c>
      <c r="J1506" s="57">
        <v>1222100.0000000002</v>
      </c>
    </row>
    <row r="1507" spans="1:10" x14ac:dyDescent="0.3">
      <c r="A1507" s="8">
        <v>1506</v>
      </c>
      <c r="B1507" s="115">
        <v>42428</v>
      </c>
      <c r="C1507" s="77" t="s">
        <v>673</v>
      </c>
      <c r="D1507" s="99" t="s">
        <v>900</v>
      </c>
      <c r="E1507" s="101" t="s">
        <v>9</v>
      </c>
      <c r="F1507" s="55">
        <v>690</v>
      </c>
      <c r="G1507" s="55">
        <v>0</v>
      </c>
      <c r="H1507" s="55">
        <v>100</v>
      </c>
      <c r="I1507" s="55">
        <v>590</v>
      </c>
      <c r="J1507" s="57">
        <v>5633320</v>
      </c>
    </row>
    <row r="1508" spans="1:10" x14ac:dyDescent="0.3">
      <c r="A1508" s="2">
        <v>1507</v>
      </c>
      <c r="B1508" s="115">
        <v>42428</v>
      </c>
      <c r="C1508" s="77" t="s">
        <v>674</v>
      </c>
      <c r="D1508" s="99" t="s">
        <v>900</v>
      </c>
      <c r="E1508" s="101" t="s">
        <v>33</v>
      </c>
      <c r="F1508" s="55">
        <v>33</v>
      </c>
      <c r="G1508" s="55">
        <v>0</v>
      </c>
      <c r="H1508" s="55">
        <v>27</v>
      </c>
      <c r="I1508" s="55">
        <v>6</v>
      </c>
      <c r="J1508" s="57">
        <v>306900.00000000006</v>
      </c>
    </row>
    <row r="1509" spans="1:10" x14ac:dyDescent="0.3">
      <c r="A1509" s="8">
        <v>1508</v>
      </c>
      <c r="B1509" s="115">
        <v>42428</v>
      </c>
      <c r="C1509" s="102" t="s">
        <v>675</v>
      </c>
      <c r="D1509" s="99" t="s">
        <v>900</v>
      </c>
      <c r="E1509" s="103" t="s">
        <v>9</v>
      </c>
      <c r="F1509" s="60">
        <v>750</v>
      </c>
      <c r="G1509" s="60">
        <v>0</v>
      </c>
      <c r="H1509" s="60">
        <v>600</v>
      </c>
      <c r="I1509" s="60">
        <v>150</v>
      </c>
      <c r="J1509" s="104">
        <v>544500.00000000012</v>
      </c>
    </row>
    <row r="1510" spans="1:10" x14ac:dyDescent="0.3">
      <c r="A1510" s="2">
        <v>1509</v>
      </c>
      <c r="B1510" s="115">
        <v>42428</v>
      </c>
      <c r="C1510" s="99" t="s">
        <v>676</v>
      </c>
      <c r="D1510" s="99" t="s">
        <v>900</v>
      </c>
      <c r="E1510" s="100" t="s">
        <v>151</v>
      </c>
      <c r="F1510" s="51">
        <v>230</v>
      </c>
      <c r="G1510" s="51">
        <v>0</v>
      </c>
      <c r="H1510" s="51">
        <v>85</v>
      </c>
      <c r="I1510" s="51">
        <v>145</v>
      </c>
      <c r="J1510" s="53">
        <v>14170139.5</v>
      </c>
    </row>
    <row r="1511" spans="1:10" x14ac:dyDescent="0.3">
      <c r="A1511" s="8">
        <v>1510</v>
      </c>
      <c r="B1511" s="115">
        <v>42428</v>
      </c>
      <c r="C1511" s="77" t="s">
        <v>677</v>
      </c>
      <c r="D1511" s="99" t="s">
        <v>900</v>
      </c>
      <c r="E1511" s="101" t="s">
        <v>151</v>
      </c>
      <c r="F1511" s="55">
        <v>539</v>
      </c>
      <c r="G1511" s="55">
        <v>0</v>
      </c>
      <c r="H1511" s="55">
        <v>125</v>
      </c>
      <c r="I1511" s="55">
        <v>414</v>
      </c>
      <c r="J1511" s="57">
        <v>77831958.600000009</v>
      </c>
    </row>
    <row r="1512" spans="1:10" x14ac:dyDescent="0.3">
      <c r="A1512" s="2">
        <v>1511</v>
      </c>
      <c r="B1512" s="115">
        <v>42428</v>
      </c>
      <c r="C1512" s="77" t="s">
        <v>678</v>
      </c>
      <c r="D1512" s="99" t="s">
        <v>900</v>
      </c>
      <c r="E1512" s="101" t="s">
        <v>151</v>
      </c>
      <c r="F1512" s="55">
        <v>0</v>
      </c>
      <c r="G1512" s="55">
        <v>5</v>
      </c>
      <c r="H1512" s="55">
        <v>5</v>
      </c>
      <c r="I1512" s="55">
        <v>0</v>
      </c>
      <c r="J1512" s="57">
        <v>0</v>
      </c>
    </row>
    <row r="1513" spans="1:10" x14ac:dyDescent="0.3">
      <c r="A1513" s="8">
        <v>1512</v>
      </c>
      <c r="B1513" s="115">
        <v>42428</v>
      </c>
      <c r="C1513" s="77" t="s">
        <v>679</v>
      </c>
      <c r="D1513" s="99" t="s">
        <v>900</v>
      </c>
      <c r="E1513" s="101" t="s">
        <v>13</v>
      </c>
      <c r="F1513" s="55">
        <v>4360</v>
      </c>
      <c r="G1513" s="55">
        <v>0</v>
      </c>
      <c r="H1513" s="55">
        <v>2725</v>
      </c>
      <c r="I1513" s="55">
        <v>1635</v>
      </c>
      <c r="J1513" s="57">
        <v>65400654</v>
      </c>
    </row>
    <row r="1514" spans="1:10" x14ac:dyDescent="0.3">
      <c r="A1514" s="2">
        <v>1513</v>
      </c>
      <c r="B1514" s="115">
        <v>42428</v>
      </c>
      <c r="C1514" s="77" t="s">
        <v>680</v>
      </c>
      <c r="D1514" s="99" t="s">
        <v>900</v>
      </c>
      <c r="E1514" s="101" t="s">
        <v>9</v>
      </c>
      <c r="F1514" s="55">
        <v>56</v>
      </c>
      <c r="G1514" s="55">
        <v>0</v>
      </c>
      <c r="H1514" s="55">
        <v>56</v>
      </c>
      <c r="I1514" s="55">
        <v>0</v>
      </c>
      <c r="J1514" s="57">
        <v>0</v>
      </c>
    </row>
    <row r="1515" spans="1:10" x14ac:dyDescent="0.3">
      <c r="A1515" s="8">
        <v>1514</v>
      </c>
      <c r="B1515" s="115">
        <v>42428</v>
      </c>
      <c r="C1515" s="77" t="s">
        <v>681</v>
      </c>
      <c r="D1515" s="99" t="s">
        <v>900</v>
      </c>
      <c r="E1515" s="101" t="s">
        <v>13</v>
      </c>
      <c r="F1515" s="55">
        <v>1964</v>
      </c>
      <c r="G1515" s="55">
        <v>0</v>
      </c>
      <c r="H1515" s="55">
        <v>420</v>
      </c>
      <c r="I1515" s="55">
        <v>1544</v>
      </c>
      <c r="J1515" s="57">
        <v>12968982.4</v>
      </c>
    </row>
    <row r="1516" spans="1:10" x14ac:dyDescent="0.3">
      <c r="A1516" s="2">
        <v>1515</v>
      </c>
      <c r="B1516" s="115">
        <v>42428</v>
      </c>
      <c r="C1516" s="77" t="s">
        <v>682</v>
      </c>
      <c r="D1516" s="99" t="s">
        <v>900</v>
      </c>
      <c r="E1516" s="101" t="s">
        <v>9</v>
      </c>
      <c r="F1516" s="55">
        <v>1230</v>
      </c>
      <c r="G1516" s="55">
        <v>2340</v>
      </c>
      <c r="H1516" s="55">
        <v>1820</v>
      </c>
      <c r="I1516" s="55">
        <v>1750</v>
      </c>
      <c r="J1516" s="57">
        <v>27335000.000000004</v>
      </c>
    </row>
    <row r="1517" spans="1:10" x14ac:dyDescent="0.3">
      <c r="A1517" s="8">
        <v>1516</v>
      </c>
      <c r="B1517" s="115">
        <v>42428</v>
      </c>
      <c r="C1517" s="77" t="s">
        <v>683</v>
      </c>
      <c r="D1517" s="99" t="s">
        <v>900</v>
      </c>
      <c r="E1517" s="101" t="s">
        <v>9</v>
      </c>
      <c r="F1517" s="55">
        <v>390</v>
      </c>
      <c r="G1517" s="55">
        <v>1080</v>
      </c>
      <c r="H1517" s="55">
        <v>930</v>
      </c>
      <c r="I1517" s="55">
        <v>540</v>
      </c>
      <c r="J1517" s="57">
        <v>12414600.000000002</v>
      </c>
    </row>
    <row r="1518" spans="1:10" x14ac:dyDescent="0.3">
      <c r="A1518" s="2">
        <v>1517</v>
      </c>
      <c r="B1518" s="115">
        <v>42428</v>
      </c>
      <c r="C1518" s="77" t="s">
        <v>684</v>
      </c>
      <c r="D1518" s="99" t="s">
        <v>900</v>
      </c>
      <c r="E1518" s="101" t="s">
        <v>9</v>
      </c>
      <c r="F1518" s="55">
        <v>0</v>
      </c>
      <c r="G1518" s="55">
        <v>120</v>
      </c>
      <c r="H1518" s="55">
        <v>120</v>
      </c>
      <c r="I1518" s="55">
        <v>0</v>
      </c>
      <c r="J1518" s="57">
        <v>0</v>
      </c>
    </row>
    <row r="1519" spans="1:10" x14ac:dyDescent="0.3">
      <c r="A1519" s="8">
        <v>1518</v>
      </c>
      <c r="B1519" s="115">
        <v>42428</v>
      </c>
      <c r="C1519" s="77" t="s">
        <v>685</v>
      </c>
      <c r="D1519" s="99" t="s">
        <v>900</v>
      </c>
      <c r="E1519" s="101" t="s">
        <v>13</v>
      </c>
      <c r="F1519" s="55">
        <v>650</v>
      </c>
      <c r="G1519" s="55">
        <v>300</v>
      </c>
      <c r="H1519" s="55">
        <v>480</v>
      </c>
      <c r="I1519" s="55">
        <v>470</v>
      </c>
      <c r="J1519" s="57">
        <v>7228600.9400000004</v>
      </c>
    </row>
    <row r="1520" spans="1:10" x14ac:dyDescent="0.3">
      <c r="A1520" s="2">
        <v>1519</v>
      </c>
      <c r="B1520" s="115">
        <v>42428</v>
      </c>
      <c r="C1520" s="102" t="s">
        <v>686</v>
      </c>
      <c r="D1520" s="99" t="s">
        <v>900</v>
      </c>
      <c r="E1520" s="103" t="s">
        <v>13</v>
      </c>
      <c r="F1520" s="60">
        <v>10</v>
      </c>
      <c r="G1520" s="60">
        <v>30</v>
      </c>
      <c r="H1520" s="60">
        <v>20</v>
      </c>
      <c r="I1520" s="60">
        <v>20</v>
      </c>
      <c r="J1520" s="62">
        <v>3200010</v>
      </c>
    </row>
    <row r="1521" spans="1:10" x14ac:dyDescent="0.3">
      <c r="A1521" s="8">
        <v>1520</v>
      </c>
      <c r="B1521" s="115">
        <v>42490</v>
      </c>
      <c r="C1521" s="71" t="s">
        <v>8</v>
      </c>
      <c r="D1521" s="71" t="s">
        <v>897</v>
      </c>
      <c r="E1521" s="72" t="s">
        <v>9</v>
      </c>
      <c r="F1521" s="5">
        <v>40</v>
      </c>
      <c r="G1521" s="6">
        <v>0</v>
      </c>
      <c r="H1521" s="6">
        <v>30</v>
      </c>
      <c r="I1521" s="6">
        <f t="shared" ref="I1521:I1584" si="23">F1521+G1521-H1521</f>
        <v>10</v>
      </c>
      <c r="J1521" s="107">
        <v>375800.04000000004</v>
      </c>
    </row>
    <row r="1522" spans="1:10" x14ac:dyDescent="0.3">
      <c r="A1522" s="2">
        <v>1521</v>
      </c>
      <c r="B1522" s="115">
        <v>42490</v>
      </c>
      <c r="C1522" s="73" t="s">
        <v>10</v>
      </c>
      <c r="D1522" s="71" t="s">
        <v>897</v>
      </c>
      <c r="E1522" s="74" t="s">
        <v>9</v>
      </c>
      <c r="F1522" s="11">
        <v>90</v>
      </c>
      <c r="G1522" s="12">
        <v>0</v>
      </c>
      <c r="H1522" s="12">
        <v>0</v>
      </c>
      <c r="I1522" s="12">
        <f t="shared" si="23"/>
        <v>90</v>
      </c>
      <c r="J1522" s="108">
        <v>3610134.0000000005</v>
      </c>
    </row>
    <row r="1523" spans="1:10" x14ac:dyDescent="0.3">
      <c r="A1523" s="8">
        <v>1522</v>
      </c>
      <c r="B1523" s="115">
        <v>42490</v>
      </c>
      <c r="C1523" s="73" t="s">
        <v>748</v>
      </c>
      <c r="D1523" s="71" t="s">
        <v>897</v>
      </c>
      <c r="E1523" s="74" t="s">
        <v>13</v>
      </c>
      <c r="F1523" s="11">
        <v>0</v>
      </c>
      <c r="G1523" s="12">
        <v>0</v>
      </c>
      <c r="H1523" s="12">
        <v>0</v>
      </c>
      <c r="I1523" s="12">
        <f t="shared" si="23"/>
        <v>0</v>
      </c>
      <c r="J1523" s="108">
        <v>0</v>
      </c>
    </row>
    <row r="1524" spans="1:10" x14ac:dyDescent="0.3">
      <c r="A1524" s="2">
        <v>1523</v>
      </c>
      <c r="B1524" s="115">
        <v>42490</v>
      </c>
      <c r="C1524" s="73" t="s">
        <v>810</v>
      </c>
      <c r="D1524" s="71" t="s">
        <v>897</v>
      </c>
      <c r="E1524" s="74" t="s">
        <v>13</v>
      </c>
      <c r="F1524" s="11">
        <v>0</v>
      </c>
      <c r="G1524" s="12">
        <v>24</v>
      </c>
      <c r="H1524" s="12">
        <v>22</v>
      </c>
      <c r="I1524" s="12">
        <f t="shared" si="23"/>
        <v>2</v>
      </c>
      <c r="J1524" s="108">
        <v>3699999.9960000003</v>
      </c>
    </row>
    <row r="1525" spans="1:10" x14ac:dyDescent="0.3">
      <c r="A1525" s="8">
        <v>1524</v>
      </c>
      <c r="B1525" s="115">
        <v>42490</v>
      </c>
      <c r="C1525" s="73" t="s">
        <v>854</v>
      </c>
      <c r="D1525" s="71" t="s">
        <v>897</v>
      </c>
      <c r="E1525" s="74" t="s">
        <v>9</v>
      </c>
      <c r="F1525" s="11">
        <v>0</v>
      </c>
      <c r="G1525" s="12">
        <v>28</v>
      </c>
      <c r="H1525" s="12">
        <v>28</v>
      </c>
      <c r="I1525" s="12">
        <f t="shared" si="23"/>
        <v>0</v>
      </c>
      <c r="J1525" s="108">
        <v>0</v>
      </c>
    </row>
    <row r="1526" spans="1:10" x14ac:dyDescent="0.3">
      <c r="A1526" s="2">
        <v>1525</v>
      </c>
      <c r="B1526" s="115">
        <v>42490</v>
      </c>
      <c r="C1526" s="75" t="s">
        <v>11</v>
      </c>
      <c r="D1526" s="71" t="s">
        <v>897</v>
      </c>
      <c r="E1526" s="74" t="s">
        <v>9</v>
      </c>
      <c r="F1526" s="11">
        <v>1000</v>
      </c>
      <c r="G1526" s="12">
        <v>0</v>
      </c>
      <c r="H1526" s="12">
        <v>0</v>
      </c>
      <c r="I1526" s="12">
        <f t="shared" si="23"/>
        <v>1000</v>
      </c>
      <c r="J1526" s="108">
        <v>2743125</v>
      </c>
    </row>
    <row r="1527" spans="1:10" x14ac:dyDescent="0.3">
      <c r="A1527" s="8">
        <v>1526</v>
      </c>
      <c r="B1527" s="115">
        <v>42490</v>
      </c>
      <c r="C1527" s="75" t="s">
        <v>12</v>
      </c>
      <c r="D1527" s="71" t="s">
        <v>897</v>
      </c>
      <c r="E1527" s="74" t="s">
        <v>13</v>
      </c>
      <c r="F1527" s="11">
        <v>1</v>
      </c>
      <c r="G1527" s="12">
        <v>0</v>
      </c>
      <c r="H1527" s="12">
        <v>0</v>
      </c>
      <c r="I1527" s="12">
        <f t="shared" si="23"/>
        <v>1</v>
      </c>
      <c r="J1527" s="108">
        <v>4125000.0000000005</v>
      </c>
    </row>
    <row r="1528" spans="1:10" x14ac:dyDescent="0.3">
      <c r="A1528" s="2">
        <v>1527</v>
      </c>
      <c r="B1528" s="115">
        <v>42490</v>
      </c>
      <c r="C1528" s="75" t="s">
        <v>14</v>
      </c>
      <c r="D1528" s="71" t="s">
        <v>897</v>
      </c>
      <c r="E1528" s="74" t="s">
        <v>13</v>
      </c>
      <c r="F1528" s="11">
        <v>269</v>
      </c>
      <c r="G1528" s="12">
        <v>0</v>
      </c>
      <c r="H1528" s="12">
        <v>240</v>
      </c>
      <c r="I1528" s="12">
        <f t="shared" si="23"/>
        <v>29</v>
      </c>
      <c r="J1528" s="108">
        <v>5075000.0290000001</v>
      </c>
    </row>
    <row r="1529" spans="1:10" x14ac:dyDescent="0.3">
      <c r="A1529" s="8">
        <v>1528</v>
      </c>
      <c r="B1529" s="115">
        <v>42490</v>
      </c>
      <c r="C1529" s="75" t="s">
        <v>15</v>
      </c>
      <c r="D1529" s="71" t="s">
        <v>897</v>
      </c>
      <c r="E1529" s="74" t="s">
        <v>13</v>
      </c>
      <c r="F1529" s="11">
        <v>112</v>
      </c>
      <c r="G1529" s="12">
        <v>24</v>
      </c>
      <c r="H1529" s="12">
        <v>136</v>
      </c>
      <c r="I1529" s="12">
        <f t="shared" si="23"/>
        <v>0</v>
      </c>
      <c r="J1529" s="108">
        <v>0</v>
      </c>
    </row>
    <row r="1530" spans="1:10" x14ac:dyDescent="0.3">
      <c r="A1530" s="2">
        <v>1529</v>
      </c>
      <c r="B1530" s="115">
        <v>42490</v>
      </c>
      <c r="C1530" s="73" t="s">
        <v>18</v>
      </c>
      <c r="D1530" s="71" t="s">
        <v>897</v>
      </c>
      <c r="E1530" s="74" t="s">
        <v>9</v>
      </c>
      <c r="F1530" s="11">
        <v>5100</v>
      </c>
      <c r="G1530" s="12">
        <v>2000</v>
      </c>
      <c r="H1530" s="12">
        <v>3500</v>
      </c>
      <c r="I1530" s="12">
        <f t="shared" si="23"/>
        <v>3600</v>
      </c>
      <c r="J1530" s="108">
        <v>3564000.0000000005</v>
      </c>
    </row>
    <row r="1531" spans="1:10" x14ac:dyDescent="0.3">
      <c r="A1531" s="8">
        <v>1530</v>
      </c>
      <c r="B1531" s="115">
        <v>42490</v>
      </c>
      <c r="C1531" s="73" t="s">
        <v>19</v>
      </c>
      <c r="D1531" s="71" t="s">
        <v>897</v>
      </c>
      <c r="E1531" s="74" t="s">
        <v>9</v>
      </c>
      <c r="F1531" s="11">
        <v>2900</v>
      </c>
      <c r="G1531" s="12">
        <v>0</v>
      </c>
      <c r="H1531" s="12">
        <v>1700</v>
      </c>
      <c r="I1531" s="12">
        <f t="shared" si="23"/>
        <v>1200</v>
      </c>
      <c r="J1531" s="108">
        <v>935998.80000000016</v>
      </c>
    </row>
    <row r="1532" spans="1:10" x14ac:dyDescent="0.3">
      <c r="A1532" s="2">
        <v>1531</v>
      </c>
      <c r="B1532" s="115">
        <v>42490</v>
      </c>
      <c r="C1532" s="76" t="s">
        <v>750</v>
      </c>
      <c r="D1532" s="71" t="s">
        <v>897</v>
      </c>
      <c r="E1532" s="74" t="s">
        <v>13</v>
      </c>
      <c r="F1532" s="11">
        <v>75</v>
      </c>
      <c r="G1532" s="12">
        <v>0</v>
      </c>
      <c r="H1532" s="12">
        <v>75</v>
      </c>
      <c r="I1532" s="12">
        <f t="shared" si="23"/>
        <v>0</v>
      </c>
      <c r="J1532" s="108">
        <v>0</v>
      </c>
    </row>
    <row r="1533" spans="1:10" x14ac:dyDescent="0.3">
      <c r="A1533" s="8">
        <v>1532</v>
      </c>
      <c r="B1533" s="115">
        <v>42490</v>
      </c>
      <c r="C1533" s="76" t="s">
        <v>811</v>
      </c>
      <c r="D1533" s="71" t="s">
        <v>897</v>
      </c>
      <c r="E1533" s="74" t="s">
        <v>13</v>
      </c>
      <c r="F1533" s="11">
        <v>10</v>
      </c>
      <c r="G1533" s="12">
        <v>0</v>
      </c>
      <c r="H1533" s="12">
        <v>6</v>
      </c>
      <c r="I1533" s="12">
        <f t="shared" si="23"/>
        <v>4</v>
      </c>
      <c r="J1533" s="108">
        <v>1636800.0000000002</v>
      </c>
    </row>
    <row r="1534" spans="1:10" x14ac:dyDescent="0.3">
      <c r="A1534" s="2">
        <v>1533</v>
      </c>
      <c r="B1534" s="115">
        <v>42490</v>
      </c>
      <c r="C1534" s="76" t="s">
        <v>751</v>
      </c>
      <c r="D1534" s="71" t="s">
        <v>897</v>
      </c>
      <c r="E1534" s="74" t="s">
        <v>13</v>
      </c>
      <c r="F1534" s="11">
        <v>0</v>
      </c>
      <c r="G1534" s="12">
        <v>103</v>
      </c>
      <c r="H1534" s="12">
        <v>44</v>
      </c>
      <c r="I1534" s="12">
        <f t="shared" si="23"/>
        <v>59</v>
      </c>
      <c r="J1534" s="108">
        <v>50149999.823000006</v>
      </c>
    </row>
    <row r="1535" spans="1:10" x14ac:dyDescent="0.3">
      <c r="A1535" s="8">
        <v>1534</v>
      </c>
      <c r="B1535" s="115">
        <v>42490</v>
      </c>
      <c r="C1535" s="77" t="s">
        <v>23</v>
      </c>
      <c r="D1535" s="71" t="s">
        <v>897</v>
      </c>
      <c r="E1535" s="74" t="s">
        <v>13</v>
      </c>
      <c r="F1535" s="11">
        <v>0</v>
      </c>
      <c r="G1535" s="12">
        <v>103</v>
      </c>
      <c r="H1535" s="12">
        <v>0</v>
      </c>
      <c r="I1535" s="12">
        <f t="shared" si="23"/>
        <v>103</v>
      </c>
      <c r="J1535" s="108">
        <v>156045000.30900002</v>
      </c>
    </row>
    <row r="1536" spans="1:10" x14ac:dyDescent="0.3">
      <c r="A1536" s="2">
        <v>1535</v>
      </c>
      <c r="B1536" s="115">
        <v>42490</v>
      </c>
      <c r="C1536" s="73" t="s">
        <v>25</v>
      </c>
      <c r="D1536" s="71" t="s">
        <v>897</v>
      </c>
      <c r="E1536" s="74" t="s">
        <v>13</v>
      </c>
      <c r="F1536" s="11">
        <v>1</v>
      </c>
      <c r="G1536" s="12">
        <v>0</v>
      </c>
      <c r="H1536" s="12">
        <v>0</v>
      </c>
      <c r="I1536" s="12">
        <f t="shared" si="23"/>
        <v>1</v>
      </c>
      <c r="J1536" s="108">
        <v>12426700.000000002</v>
      </c>
    </row>
    <row r="1537" spans="1:10" x14ac:dyDescent="0.3">
      <c r="A1537" s="8">
        <v>1536</v>
      </c>
      <c r="B1537" s="115">
        <v>42490</v>
      </c>
      <c r="C1537" s="73" t="s">
        <v>26</v>
      </c>
      <c r="D1537" s="71" t="s">
        <v>897</v>
      </c>
      <c r="E1537" s="74" t="s">
        <v>9</v>
      </c>
      <c r="F1537" s="11">
        <v>10100</v>
      </c>
      <c r="G1537" s="12">
        <v>0</v>
      </c>
      <c r="H1537" s="12">
        <v>3900</v>
      </c>
      <c r="I1537" s="12">
        <f t="shared" si="23"/>
        <v>6200</v>
      </c>
      <c r="J1537" s="108">
        <v>533187.60000000009</v>
      </c>
    </row>
    <row r="1538" spans="1:10" x14ac:dyDescent="0.3">
      <c r="A1538" s="2">
        <v>1537</v>
      </c>
      <c r="B1538" s="115">
        <v>42490</v>
      </c>
      <c r="C1538" s="76" t="s">
        <v>27</v>
      </c>
      <c r="D1538" s="71" t="s">
        <v>897</v>
      </c>
      <c r="E1538" s="74" t="s">
        <v>28</v>
      </c>
      <c r="F1538" s="11">
        <v>6</v>
      </c>
      <c r="G1538" s="12">
        <v>0</v>
      </c>
      <c r="H1538" s="12">
        <v>2</v>
      </c>
      <c r="I1538" s="12">
        <f t="shared" si="23"/>
        <v>4</v>
      </c>
      <c r="J1538" s="108">
        <v>374000.00000000006</v>
      </c>
    </row>
    <row r="1539" spans="1:10" x14ac:dyDescent="0.3">
      <c r="A1539" s="8">
        <v>1538</v>
      </c>
      <c r="B1539" s="115">
        <v>42490</v>
      </c>
      <c r="C1539" s="78" t="s">
        <v>29</v>
      </c>
      <c r="D1539" s="71" t="s">
        <v>897</v>
      </c>
      <c r="E1539" s="79" t="s">
        <v>9</v>
      </c>
      <c r="F1539" s="19">
        <v>20</v>
      </c>
      <c r="G1539" s="12">
        <v>0</v>
      </c>
      <c r="H1539" s="12">
        <v>0</v>
      </c>
      <c r="I1539" s="12">
        <f t="shared" si="23"/>
        <v>20</v>
      </c>
      <c r="J1539" s="108">
        <v>130600.14000000001</v>
      </c>
    </row>
    <row r="1540" spans="1:10" x14ac:dyDescent="0.3">
      <c r="A1540" s="2">
        <v>1539</v>
      </c>
      <c r="B1540" s="115">
        <v>42490</v>
      </c>
      <c r="C1540" s="78" t="s">
        <v>30</v>
      </c>
      <c r="D1540" s="71" t="s">
        <v>897</v>
      </c>
      <c r="E1540" s="79" t="s">
        <v>9</v>
      </c>
      <c r="F1540" s="19">
        <v>80</v>
      </c>
      <c r="G1540" s="12">
        <v>0</v>
      </c>
      <c r="H1540" s="12">
        <v>0</v>
      </c>
      <c r="I1540" s="12">
        <f t="shared" si="23"/>
        <v>80</v>
      </c>
      <c r="J1540" s="108">
        <v>346992.8</v>
      </c>
    </row>
    <row r="1541" spans="1:10" x14ac:dyDescent="0.3">
      <c r="A1541" s="8">
        <v>1540</v>
      </c>
      <c r="B1541" s="115">
        <v>42490</v>
      </c>
      <c r="C1541" s="73" t="s">
        <v>31</v>
      </c>
      <c r="D1541" s="71" t="s">
        <v>897</v>
      </c>
      <c r="E1541" s="74" t="s">
        <v>9</v>
      </c>
      <c r="F1541" s="11">
        <v>100</v>
      </c>
      <c r="G1541" s="12">
        <v>0</v>
      </c>
      <c r="H1541" s="12">
        <v>100</v>
      </c>
      <c r="I1541" s="12">
        <f t="shared" si="23"/>
        <v>0</v>
      </c>
      <c r="J1541" s="108">
        <v>0</v>
      </c>
    </row>
    <row r="1542" spans="1:10" x14ac:dyDescent="0.3">
      <c r="A1542" s="2">
        <v>1541</v>
      </c>
      <c r="B1542" s="115">
        <v>42490</v>
      </c>
      <c r="C1542" s="73" t="s">
        <v>812</v>
      </c>
      <c r="D1542" s="71" t="s">
        <v>897</v>
      </c>
      <c r="E1542" s="74" t="s">
        <v>13</v>
      </c>
      <c r="F1542" s="11">
        <v>840</v>
      </c>
      <c r="G1542" s="12">
        <v>0</v>
      </c>
      <c r="H1542" s="12">
        <v>260</v>
      </c>
      <c r="I1542" s="12">
        <f t="shared" si="23"/>
        <v>580</v>
      </c>
      <c r="J1542" s="108">
        <v>17226000.000000004</v>
      </c>
    </row>
    <row r="1543" spans="1:10" x14ac:dyDescent="0.3">
      <c r="A1543" s="8">
        <v>1542</v>
      </c>
      <c r="B1543" s="115">
        <v>42490</v>
      </c>
      <c r="C1543" s="73" t="s">
        <v>34</v>
      </c>
      <c r="D1543" s="71" t="s">
        <v>897</v>
      </c>
      <c r="E1543" s="74" t="s">
        <v>13</v>
      </c>
      <c r="F1543" s="11">
        <v>130</v>
      </c>
      <c r="G1543" s="12">
        <v>0</v>
      </c>
      <c r="H1543" s="12">
        <v>35</v>
      </c>
      <c r="I1543" s="12">
        <f t="shared" si="23"/>
        <v>95</v>
      </c>
      <c r="J1543" s="108">
        <v>10972500.000000002</v>
      </c>
    </row>
    <row r="1544" spans="1:10" x14ac:dyDescent="0.3">
      <c r="A1544" s="2">
        <v>1543</v>
      </c>
      <c r="B1544" s="115">
        <v>42490</v>
      </c>
      <c r="C1544" s="73" t="s">
        <v>35</v>
      </c>
      <c r="D1544" s="71" t="s">
        <v>897</v>
      </c>
      <c r="E1544" s="79" t="s">
        <v>13</v>
      </c>
      <c r="F1544" s="19">
        <v>148</v>
      </c>
      <c r="G1544" s="12">
        <v>400</v>
      </c>
      <c r="H1544" s="12">
        <v>265</v>
      </c>
      <c r="I1544" s="12">
        <f t="shared" si="23"/>
        <v>283</v>
      </c>
      <c r="J1544" s="108">
        <v>17432800.000000004</v>
      </c>
    </row>
    <row r="1545" spans="1:10" x14ac:dyDescent="0.3">
      <c r="A1545" s="8">
        <v>1544</v>
      </c>
      <c r="B1545" s="115">
        <v>42490</v>
      </c>
      <c r="C1545" s="73" t="s">
        <v>36</v>
      </c>
      <c r="D1545" s="71" t="s">
        <v>897</v>
      </c>
      <c r="E1545" s="74" t="s">
        <v>13</v>
      </c>
      <c r="F1545" s="11">
        <v>43</v>
      </c>
      <c r="G1545" s="12">
        <v>0</v>
      </c>
      <c r="H1545" s="12">
        <v>0</v>
      </c>
      <c r="I1545" s="12">
        <f t="shared" si="23"/>
        <v>43</v>
      </c>
      <c r="J1545" s="108">
        <v>3240050</v>
      </c>
    </row>
    <row r="1546" spans="1:10" x14ac:dyDescent="0.3">
      <c r="A1546" s="2">
        <v>1545</v>
      </c>
      <c r="B1546" s="115">
        <v>42490</v>
      </c>
      <c r="C1546" s="73" t="s">
        <v>37</v>
      </c>
      <c r="D1546" s="71" t="s">
        <v>897</v>
      </c>
      <c r="E1546" s="74" t="s">
        <v>13</v>
      </c>
      <c r="F1546" s="11">
        <v>18</v>
      </c>
      <c r="G1546" s="12">
        <v>150</v>
      </c>
      <c r="H1546" s="12">
        <v>105</v>
      </c>
      <c r="I1546" s="12">
        <f t="shared" si="23"/>
        <v>63</v>
      </c>
      <c r="J1546" s="108">
        <v>2646000.1260000002</v>
      </c>
    </row>
    <row r="1547" spans="1:10" x14ac:dyDescent="0.3">
      <c r="A1547" s="8">
        <v>1546</v>
      </c>
      <c r="B1547" s="115">
        <v>42490</v>
      </c>
      <c r="C1547" s="73" t="s">
        <v>38</v>
      </c>
      <c r="D1547" s="71" t="s">
        <v>897</v>
      </c>
      <c r="E1547" s="74" t="s">
        <v>13</v>
      </c>
      <c r="F1547" s="11">
        <v>62</v>
      </c>
      <c r="G1547" s="12">
        <v>0</v>
      </c>
      <c r="H1547" s="12">
        <v>2</v>
      </c>
      <c r="I1547" s="12">
        <f t="shared" si="23"/>
        <v>60</v>
      </c>
      <c r="J1547" s="108">
        <v>2759999.8800000004</v>
      </c>
    </row>
    <row r="1548" spans="1:10" x14ac:dyDescent="0.3">
      <c r="A1548" s="2">
        <v>1547</v>
      </c>
      <c r="B1548" s="115">
        <v>42490</v>
      </c>
      <c r="C1548" s="73" t="s">
        <v>40</v>
      </c>
      <c r="D1548" s="71" t="s">
        <v>897</v>
      </c>
      <c r="E1548" s="74" t="s">
        <v>13</v>
      </c>
      <c r="F1548" s="11">
        <v>1230</v>
      </c>
      <c r="G1548" s="12">
        <v>0</v>
      </c>
      <c r="H1548" s="12">
        <v>150</v>
      </c>
      <c r="I1548" s="12">
        <f t="shared" si="23"/>
        <v>1080</v>
      </c>
      <c r="J1548" s="108">
        <v>4127765.4000000008</v>
      </c>
    </row>
    <row r="1549" spans="1:10" x14ac:dyDescent="0.3">
      <c r="A1549" s="8">
        <v>1548</v>
      </c>
      <c r="B1549" s="115">
        <v>42490</v>
      </c>
      <c r="C1549" s="73" t="s">
        <v>41</v>
      </c>
      <c r="D1549" s="71" t="s">
        <v>897</v>
      </c>
      <c r="E1549" s="74" t="s">
        <v>13</v>
      </c>
      <c r="F1549" s="11">
        <v>360</v>
      </c>
      <c r="G1549" s="12">
        <v>300</v>
      </c>
      <c r="H1549" s="12">
        <v>470</v>
      </c>
      <c r="I1549" s="12">
        <f t="shared" si="23"/>
        <v>190</v>
      </c>
      <c r="J1549" s="108">
        <v>11724900.000000002</v>
      </c>
    </row>
    <row r="1550" spans="1:10" x14ac:dyDescent="0.3">
      <c r="A1550" s="2">
        <v>1549</v>
      </c>
      <c r="B1550" s="115">
        <v>42490</v>
      </c>
      <c r="C1550" s="73" t="s">
        <v>42</v>
      </c>
      <c r="D1550" s="71" t="s">
        <v>897</v>
      </c>
      <c r="E1550" s="74" t="s">
        <v>9</v>
      </c>
      <c r="F1550" s="11">
        <v>3100</v>
      </c>
      <c r="G1550" s="12">
        <v>2000</v>
      </c>
      <c r="H1550" s="12">
        <v>1700</v>
      </c>
      <c r="I1550" s="12">
        <f t="shared" si="23"/>
        <v>3400</v>
      </c>
      <c r="J1550" s="108">
        <v>380806.8</v>
      </c>
    </row>
    <row r="1551" spans="1:10" x14ac:dyDescent="0.3">
      <c r="A1551" s="8">
        <v>1550</v>
      </c>
      <c r="B1551" s="115">
        <v>42490</v>
      </c>
      <c r="C1551" s="73" t="s">
        <v>43</v>
      </c>
      <c r="D1551" s="71" t="s">
        <v>897</v>
      </c>
      <c r="E1551" s="74" t="s">
        <v>9</v>
      </c>
      <c r="F1551" s="11">
        <v>17310</v>
      </c>
      <c r="G1551" s="12">
        <v>3450</v>
      </c>
      <c r="H1551" s="12">
        <v>14010</v>
      </c>
      <c r="I1551" s="12">
        <f t="shared" si="23"/>
        <v>6750</v>
      </c>
      <c r="J1551" s="108">
        <v>2227500</v>
      </c>
    </row>
    <row r="1552" spans="1:10" x14ac:dyDescent="0.3">
      <c r="A1552" s="2">
        <v>1551</v>
      </c>
      <c r="B1552" s="115">
        <v>42490</v>
      </c>
      <c r="C1552" s="73" t="s">
        <v>44</v>
      </c>
      <c r="D1552" s="71" t="s">
        <v>897</v>
      </c>
      <c r="E1552" s="74" t="s">
        <v>9</v>
      </c>
      <c r="F1552" s="11">
        <v>2070</v>
      </c>
      <c r="G1552" s="12">
        <v>20400</v>
      </c>
      <c r="H1552" s="12">
        <v>3240</v>
      </c>
      <c r="I1552" s="12">
        <f t="shared" si="23"/>
        <v>19230</v>
      </c>
      <c r="J1552" s="108">
        <v>3596010.0000000005</v>
      </c>
    </row>
    <row r="1553" spans="1:10" x14ac:dyDescent="0.3">
      <c r="A1553" s="8">
        <v>1552</v>
      </c>
      <c r="B1553" s="115">
        <v>42490</v>
      </c>
      <c r="C1553" s="73" t="s">
        <v>45</v>
      </c>
      <c r="D1553" s="71" t="s">
        <v>897</v>
      </c>
      <c r="E1553" s="74" t="s">
        <v>13</v>
      </c>
      <c r="F1553" s="11">
        <v>55</v>
      </c>
      <c r="G1553" s="12">
        <v>0</v>
      </c>
      <c r="H1553" s="12">
        <v>0</v>
      </c>
      <c r="I1553" s="12">
        <f t="shared" si="23"/>
        <v>55</v>
      </c>
      <c r="J1553" s="108">
        <v>371249.78</v>
      </c>
    </row>
    <row r="1554" spans="1:10" x14ac:dyDescent="0.3">
      <c r="A1554" s="2">
        <v>1553</v>
      </c>
      <c r="B1554" s="115">
        <v>42490</v>
      </c>
      <c r="C1554" s="80" t="s">
        <v>46</v>
      </c>
      <c r="D1554" s="71" t="s">
        <v>897</v>
      </c>
      <c r="E1554" s="74" t="s">
        <v>9</v>
      </c>
      <c r="F1554" s="11">
        <v>9800</v>
      </c>
      <c r="G1554" s="12">
        <v>0</v>
      </c>
      <c r="H1554" s="12">
        <v>1700</v>
      </c>
      <c r="I1554" s="12">
        <f t="shared" si="23"/>
        <v>8100</v>
      </c>
      <c r="J1554" s="108">
        <v>2203175.7000000002</v>
      </c>
    </row>
    <row r="1555" spans="1:10" x14ac:dyDescent="0.3">
      <c r="A1555" s="8">
        <v>1554</v>
      </c>
      <c r="B1555" s="115">
        <v>42490</v>
      </c>
      <c r="C1555" s="73" t="s">
        <v>47</v>
      </c>
      <c r="D1555" s="71" t="s">
        <v>897</v>
      </c>
      <c r="E1555" s="74" t="s">
        <v>33</v>
      </c>
      <c r="F1555" s="11">
        <v>0</v>
      </c>
      <c r="G1555" s="12">
        <v>200</v>
      </c>
      <c r="H1555" s="12">
        <v>114</v>
      </c>
      <c r="I1555" s="12">
        <f t="shared" si="23"/>
        <v>86</v>
      </c>
      <c r="J1555" s="108">
        <v>210270.258</v>
      </c>
    </row>
    <row r="1556" spans="1:10" x14ac:dyDescent="0.3">
      <c r="A1556" s="2">
        <v>1555</v>
      </c>
      <c r="B1556" s="115">
        <v>42490</v>
      </c>
      <c r="C1556" s="73" t="s">
        <v>48</v>
      </c>
      <c r="D1556" s="71" t="s">
        <v>897</v>
      </c>
      <c r="E1556" s="74" t="s">
        <v>13</v>
      </c>
      <c r="F1556" s="11">
        <v>950</v>
      </c>
      <c r="G1556" s="12">
        <v>2000</v>
      </c>
      <c r="H1556" s="12">
        <v>1110</v>
      </c>
      <c r="I1556" s="12">
        <f t="shared" si="23"/>
        <v>1840</v>
      </c>
      <c r="J1556" s="108">
        <v>9383992.6400000006</v>
      </c>
    </row>
    <row r="1557" spans="1:10" x14ac:dyDescent="0.3">
      <c r="A1557" s="8">
        <v>1556</v>
      </c>
      <c r="B1557" s="115">
        <v>42490</v>
      </c>
      <c r="C1557" s="77" t="s">
        <v>50</v>
      </c>
      <c r="D1557" s="71" t="s">
        <v>897</v>
      </c>
      <c r="E1557" s="81" t="s">
        <v>13</v>
      </c>
      <c r="F1557" s="22">
        <v>8</v>
      </c>
      <c r="G1557" s="12">
        <v>0</v>
      </c>
      <c r="H1557" s="12">
        <v>0</v>
      </c>
      <c r="I1557" s="12">
        <f t="shared" si="23"/>
        <v>8</v>
      </c>
      <c r="J1557" s="108">
        <v>87120</v>
      </c>
    </row>
    <row r="1558" spans="1:10" x14ac:dyDescent="0.3">
      <c r="A1558" s="2">
        <v>1557</v>
      </c>
      <c r="B1558" s="115">
        <v>42490</v>
      </c>
      <c r="C1558" s="77" t="s">
        <v>51</v>
      </c>
      <c r="D1558" s="71" t="s">
        <v>897</v>
      </c>
      <c r="E1558" s="74" t="s">
        <v>33</v>
      </c>
      <c r="F1558" s="11">
        <v>115</v>
      </c>
      <c r="G1558" s="12">
        <v>0</v>
      </c>
      <c r="H1558" s="12">
        <v>20</v>
      </c>
      <c r="I1558" s="12">
        <f t="shared" si="23"/>
        <v>95</v>
      </c>
      <c r="J1558" s="108">
        <v>199490.5</v>
      </c>
    </row>
    <row r="1559" spans="1:10" x14ac:dyDescent="0.3">
      <c r="A1559" s="8">
        <v>1558</v>
      </c>
      <c r="B1559" s="115">
        <v>42490</v>
      </c>
      <c r="C1559" s="77" t="s">
        <v>52</v>
      </c>
      <c r="D1559" s="71" t="s">
        <v>897</v>
      </c>
      <c r="E1559" s="74" t="s">
        <v>9</v>
      </c>
      <c r="F1559" s="11">
        <v>3900</v>
      </c>
      <c r="G1559" s="12">
        <v>0</v>
      </c>
      <c r="H1559" s="12">
        <v>0</v>
      </c>
      <c r="I1559" s="12">
        <f t="shared" si="23"/>
        <v>3900</v>
      </c>
      <c r="J1559" s="108">
        <v>291720.00000000006</v>
      </c>
    </row>
    <row r="1560" spans="1:10" x14ac:dyDescent="0.3">
      <c r="A1560" s="2">
        <v>1559</v>
      </c>
      <c r="B1560" s="115">
        <v>42490</v>
      </c>
      <c r="C1560" s="73" t="s">
        <v>53</v>
      </c>
      <c r="D1560" s="71" t="s">
        <v>897</v>
      </c>
      <c r="E1560" s="74" t="s">
        <v>13</v>
      </c>
      <c r="F1560" s="11">
        <v>0</v>
      </c>
      <c r="G1560" s="12">
        <v>10</v>
      </c>
      <c r="H1560" s="12">
        <v>10</v>
      </c>
      <c r="I1560" s="12">
        <f t="shared" si="23"/>
        <v>0</v>
      </c>
      <c r="J1560" s="108">
        <v>0</v>
      </c>
    </row>
    <row r="1561" spans="1:10" x14ac:dyDescent="0.3">
      <c r="A1561" s="8">
        <v>1560</v>
      </c>
      <c r="B1561" s="115">
        <v>42490</v>
      </c>
      <c r="C1561" s="73" t="s">
        <v>855</v>
      </c>
      <c r="D1561" s="71" t="s">
        <v>897</v>
      </c>
      <c r="E1561" s="74" t="s">
        <v>13</v>
      </c>
      <c r="F1561" s="11">
        <v>0</v>
      </c>
      <c r="G1561" s="11">
        <v>6000</v>
      </c>
      <c r="H1561" s="11">
        <v>3025</v>
      </c>
      <c r="I1561" s="11">
        <f t="shared" si="23"/>
        <v>2975</v>
      </c>
      <c r="J1561" s="108">
        <v>24802572.025000006</v>
      </c>
    </row>
    <row r="1562" spans="1:10" x14ac:dyDescent="0.3">
      <c r="A1562" s="2">
        <v>1561</v>
      </c>
      <c r="B1562" s="115">
        <v>42490</v>
      </c>
      <c r="C1562" s="78" t="s">
        <v>54</v>
      </c>
      <c r="D1562" s="71" t="s">
        <v>897</v>
      </c>
      <c r="E1562" s="79" t="s">
        <v>13</v>
      </c>
      <c r="F1562" s="19">
        <v>130</v>
      </c>
      <c r="G1562" s="19">
        <v>2000</v>
      </c>
      <c r="H1562" s="19">
        <v>1380</v>
      </c>
      <c r="I1562" s="11">
        <f t="shared" si="23"/>
        <v>750</v>
      </c>
      <c r="J1562" s="108">
        <v>9075000.0000000019</v>
      </c>
    </row>
    <row r="1563" spans="1:10" x14ac:dyDescent="0.3">
      <c r="A1563" s="8">
        <v>1562</v>
      </c>
      <c r="B1563" s="115">
        <v>42490</v>
      </c>
      <c r="C1563" s="78" t="s">
        <v>56</v>
      </c>
      <c r="D1563" s="71" t="s">
        <v>897</v>
      </c>
      <c r="E1563" s="79" t="s">
        <v>13</v>
      </c>
      <c r="F1563" s="19">
        <v>666</v>
      </c>
      <c r="G1563" s="19">
        <v>0</v>
      </c>
      <c r="H1563" s="19">
        <v>477</v>
      </c>
      <c r="I1563" s="11">
        <f t="shared" si="23"/>
        <v>189</v>
      </c>
      <c r="J1563" s="108">
        <v>2972970.0000000005</v>
      </c>
    </row>
    <row r="1564" spans="1:10" x14ac:dyDescent="0.3">
      <c r="A1564" s="2">
        <v>1563</v>
      </c>
      <c r="B1564" s="115">
        <v>42490</v>
      </c>
      <c r="C1564" s="73" t="s">
        <v>754</v>
      </c>
      <c r="D1564" s="71" t="s">
        <v>897</v>
      </c>
      <c r="E1564" s="74" t="s">
        <v>9</v>
      </c>
      <c r="F1564" s="11">
        <v>0</v>
      </c>
      <c r="G1564" s="12">
        <v>420</v>
      </c>
      <c r="H1564" s="12">
        <v>56</v>
      </c>
      <c r="I1564" s="12">
        <f t="shared" si="23"/>
        <v>364</v>
      </c>
      <c r="J1564" s="108">
        <v>4225677.4560000002</v>
      </c>
    </row>
    <row r="1565" spans="1:10" x14ac:dyDescent="0.3">
      <c r="A1565" s="8">
        <v>1564</v>
      </c>
      <c r="B1565" s="115">
        <v>42490</v>
      </c>
      <c r="C1565" s="73" t="s">
        <v>813</v>
      </c>
      <c r="D1565" s="71" t="s">
        <v>897</v>
      </c>
      <c r="E1565" s="74" t="s">
        <v>9</v>
      </c>
      <c r="F1565" s="11">
        <v>0</v>
      </c>
      <c r="G1565" s="12">
        <v>560</v>
      </c>
      <c r="H1565" s="12">
        <v>560</v>
      </c>
      <c r="I1565" s="12">
        <f t="shared" si="23"/>
        <v>0</v>
      </c>
      <c r="J1565" s="108">
        <v>0</v>
      </c>
    </row>
    <row r="1566" spans="1:10" x14ac:dyDescent="0.3">
      <c r="A1566" s="2">
        <v>1565</v>
      </c>
      <c r="B1566" s="115">
        <v>42490</v>
      </c>
      <c r="C1566" s="73" t="s">
        <v>59</v>
      </c>
      <c r="D1566" s="71" t="s">
        <v>897</v>
      </c>
      <c r="E1566" s="79" t="s">
        <v>9</v>
      </c>
      <c r="F1566" s="19">
        <v>6020</v>
      </c>
      <c r="G1566" s="12">
        <v>2800</v>
      </c>
      <c r="H1566" s="12">
        <v>6020</v>
      </c>
      <c r="I1566" s="12">
        <f t="shared" si="23"/>
        <v>2800</v>
      </c>
      <c r="J1566" s="108">
        <v>89600280</v>
      </c>
    </row>
    <row r="1567" spans="1:10" x14ac:dyDescent="0.3">
      <c r="A1567" s="8">
        <v>1566</v>
      </c>
      <c r="B1567" s="115">
        <v>42490</v>
      </c>
      <c r="C1567" s="73" t="s">
        <v>60</v>
      </c>
      <c r="D1567" s="71" t="s">
        <v>897</v>
      </c>
      <c r="E1567" s="79" t="s">
        <v>13</v>
      </c>
      <c r="F1567" s="19">
        <v>90</v>
      </c>
      <c r="G1567" s="12">
        <v>220</v>
      </c>
      <c r="H1567" s="12">
        <v>148</v>
      </c>
      <c r="I1567" s="12">
        <f t="shared" si="23"/>
        <v>162</v>
      </c>
      <c r="J1567" s="108">
        <v>39150005.399999999</v>
      </c>
    </row>
    <row r="1568" spans="1:10" x14ac:dyDescent="0.3">
      <c r="A1568" s="2">
        <v>1567</v>
      </c>
      <c r="B1568" s="115">
        <v>42490</v>
      </c>
      <c r="C1568" s="73" t="s">
        <v>61</v>
      </c>
      <c r="D1568" s="71" t="s">
        <v>897</v>
      </c>
      <c r="E1568" s="79" t="s">
        <v>9</v>
      </c>
      <c r="F1568" s="19">
        <v>990</v>
      </c>
      <c r="G1568" s="12">
        <v>600</v>
      </c>
      <c r="H1568" s="12">
        <v>30</v>
      </c>
      <c r="I1568" s="12">
        <f t="shared" si="23"/>
        <v>1560</v>
      </c>
      <c r="J1568" s="108">
        <v>66455532.000000007</v>
      </c>
    </row>
    <row r="1569" spans="1:10" x14ac:dyDescent="0.3">
      <c r="A1569" s="8">
        <v>1568</v>
      </c>
      <c r="B1569" s="115">
        <v>42490</v>
      </c>
      <c r="C1569" s="73" t="s">
        <v>62</v>
      </c>
      <c r="D1569" s="71" t="s">
        <v>897</v>
      </c>
      <c r="E1569" s="74" t="s">
        <v>9</v>
      </c>
      <c r="F1569" s="11">
        <v>2340</v>
      </c>
      <c r="G1569" s="12">
        <v>0</v>
      </c>
      <c r="H1569" s="12">
        <v>120</v>
      </c>
      <c r="I1569" s="12">
        <f t="shared" si="23"/>
        <v>2220</v>
      </c>
      <c r="J1569" s="108">
        <v>19487160</v>
      </c>
    </row>
    <row r="1570" spans="1:10" x14ac:dyDescent="0.3">
      <c r="A1570" s="2">
        <v>1569</v>
      </c>
      <c r="B1570" s="115">
        <v>42490</v>
      </c>
      <c r="C1570" s="73" t="s">
        <v>814</v>
      </c>
      <c r="D1570" s="71" t="s">
        <v>897</v>
      </c>
      <c r="E1570" s="74" t="s">
        <v>9</v>
      </c>
      <c r="F1570" s="11">
        <v>0</v>
      </c>
      <c r="G1570" s="12">
        <v>28000</v>
      </c>
      <c r="H1570" s="12">
        <v>16000</v>
      </c>
      <c r="I1570" s="12">
        <f t="shared" si="23"/>
        <v>12000</v>
      </c>
      <c r="J1570" s="108">
        <v>4260036.0000000009</v>
      </c>
    </row>
    <row r="1571" spans="1:10" x14ac:dyDescent="0.3">
      <c r="A1571" s="8">
        <v>1570</v>
      </c>
      <c r="B1571" s="115">
        <v>42490</v>
      </c>
      <c r="C1571" s="73" t="s">
        <v>815</v>
      </c>
      <c r="D1571" s="71" t="s">
        <v>897</v>
      </c>
      <c r="E1571" s="74" t="s">
        <v>9</v>
      </c>
      <c r="F1571" s="11">
        <v>250000</v>
      </c>
      <c r="G1571" s="12">
        <v>204000</v>
      </c>
      <c r="H1571" s="12">
        <v>35100</v>
      </c>
      <c r="I1571" s="12">
        <f t="shared" si="23"/>
        <v>418900</v>
      </c>
      <c r="J1571" s="108">
        <v>21196340</v>
      </c>
    </row>
    <row r="1572" spans="1:10" x14ac:dyDescent="0.3">
      <c r="A1572" s="2">
        <v>1571</v>
      </c>
      <c r="B1572" s="115">
        <v>42490</v>
      </c>
      <c r="C1572" s="73" t="s">
        <v>63</v>
      </c>
      <c r="D1572" s="71" t="s">
        <v>897</v>
      </c>
      <c r="E1572" s="74" t="s">
        <v>9</v>
      </c>
      <c r="F1572" s="11">
        <v>3900</v>
      </c>
      <c r="G1572" s="12">
        <v>82000</v>
      </c>
      <c r="H1572" s="12">
        <v>16700</v>
      </c>
      <c r="I1572" s="12">
        <f t="shared" si="23"/>
        <v>69200</v>
      </c>
      <c r="J1572" s="108">
        <v>7764240</v>
      </c>
    </row>
    <row r="1573" spans="1:10" x14ac:dyDescent="0.3">
      <c r="A1573" s="8">
        <v>1572</v>
      </c>
      <c r="B1573" s="115">
        <v>42490</v>
      </c>
      <c r="C1573" s="73" t="s">
        <v>64</v>
      </c>
      <c r="D1573" s="71" t="s">
        <v>897</v>
      </c>
      <c r="E1573" s="74" t="s">
        <v>13</v>
      </c>
      <c r="F1573" s="11">
        <v>2480</v>
      </c>
      <c r="G1573" s="12">
        <v>5000</v>
      </c>
      <c r="H1573" s="12">
        <v>2850</v>
      </c>
      <c r="I1573" s="12">
        <f t="shared" si="23"/>
        <v>4630</v>
      </c>
      <c r="J1573" s="108">
        <v>15436883.000000002</v>
      </c>
    </row>
    <row r="1574" spans="1:10" x14ac:dyDescent="0.3">
      <c r="A1574" s="2">
        <v>1573</v>
      </c>
      <c r="B1574" s="115">
        <v>42490</v>
      </c>
      <c r="C1574" s="73" t="s">
        <v>65</v>
      </c>
      <c r="D1574" s="71" t="s">
        <v>897</v>
      </c>
      <c r="E1574" s="74" t="s">
        <v>9</v>
      </c>
      <c r="F1574" s="11">
        <v>5700</v>
      </c>
      <c r="G1574" s="12">
        <v>0</v>
      </c>
      <c r="H1574" s="12">
        <v>700</v>
      </c>
      <c r="I1574" s="12">
        <f t="shared" si="23"/>
        <v>5000</v>
      </c>
      <c r="J1574" s="108">
        <v>4312000</v>
      </c>
    </row>
    <row r="1575" spans="1:10" x14ac:dyDescent="0.3">
      <c r="A1575" s="8">
        <v>1574</v>
      </c>
      <c r="B1575" s="115">
        <v>42490</v>
      </c>
      <c r="C1575" s="73" t="s">
        <v>816</v>
      </c>
      <c r="D1575" s="71" t="s">
        <v>897</v>
      </c>
      <c r="E1575" s="74" t="s">
        <v>9</v>
      </c>
      <c r="F1575" s="11">
        <v>900</v>
      </c>
      <c r="G1575" s="12">
        <v>0</v>
      </c>
      <c r="H1575" s="12">
        <v>540</v>
      </c>
      <c r="I1575" s="12">
        <f t="shared" si="23"/>
        <v>360</v>
      </c>
      <c r="J1575" s="108">
        <v>1579679.6400000004</v>
      </c>
    </row>
    <row r="1576" spans="1:10" x14ac:dyDescent="0.3">
      <c r="A1576" s="2">
        <v>1575</v>
      </c>
      <c r="B1576" s="115">
        <v>42490</v>
      </c>
      <c r="C1576" s="78" t="s">
        <v>66</v>
      </c>
      <c r="D1576" s="71" t="s">
        <v>897</v>
      </c>
      <c r="E1576" s="79" t="s">
        <v>13</v>
      </c>
      <c r="F1576" s="19">
        <v>2140</v>
      </c>
      <c r="G1576" s="12">
        <v>0</v>
      </c>
      <c r="H1576" s="12">
        <v>80</v>
      </c>
      <c r="I1576" s="12">
        <f t="shared" si="23"/>
        <v>2060</v>
      </c>
      <c r="J1576" s="108">
        <v>18540412</v>
      </c>
    </row>
    <row r="1577" spans="1:10" x14ac:dyDescent="0.3">
      <c r="A1577" s="8">
        <v>1576</v>
      </c>
      <c r="B1577" s="115">
        <v>42490</v>
      </c>
      <c r="C1577" s="76" t="s">
        <v>67</v>
      </c>
      <c r="D1577" s="71" t="s">
        <v>897</v>
      </c>
      <c r="E1577" s="74" t="s">
        <v>9</v>
      </c>
      <c r="F1577" s="11">
        <v>1500</v>
      </c>
      <c r="G1577" s="12">
        <v>15000</v>
      </c>
      <c r="H1577" s="12">
        <v>8300</v>
      </c>
      <c r="I1577" s="12">
        <f t="shared" si="23"/>
        <v>8200</v>
      </c>
      <c r="J1577" s="108">
        <v>8118000.0000000009</v>
      </c>
    </row>
    <row r="1578" spans="1:10" x14ac:dyDescent="0.3">
      <c r="A1578" s="2">
        <v>1577</v>
      </c>
      <c r="B1578" s="115">
        <v>42490</v>
      </c>
      <c r="C1578" s="75" t="s">
        <v>68</v>
      </c>
      <c r="D1578" s="71" t="s">
        <v>897</v>
      </c>
      <c r="E1578" s="74" t="s">
        <v>9</v>
      </c>
      <c r="F1578" s="11">
        <v>13400</v>
      </c>
      <c r="G1578" s="12">
        <v>0</v>
      </c>
      <c r="H1578" s="12">
        <v>6600</v>
      </c>
      <c r="I1578" s="12">
        <f t="shared" si="23"/>
        <v>6800</v>
      </c>
      <c r="J1578" s="108">
        <v>788766.00000000012</v>
      </c>
    </row>
    <row r="1579" spans="1:10" x14ac:dyDescent="0.3">
      <c r="A1579" s="8">
        <v>1578</v>
      </c>
      <c r="B1579" s="115">
        <v>42490</v>
      </c>
      <c r="C1579" s="76" t="s">
        <v>69</v>
      </c>
      <c r="D1579" s="71" t="s">
        <v>897</v>
      </c>
      <c r="E1579" s="74" t="s">
        <v>9</v>
      </c>
      <c r="F1579" s="11">
        <v>500</v>
      </c>
      <c r="G1579" s="12">
        <v>0</v>
      </c>
      <c r="H1579" s="12">
        <v>500</v>
      </c>
      <c r="I1579" s="12">
        <f t="shared" si="23"/>
        <v>0</v>
      </c>
      <c r="J1579" s="108">
        <v>0</v>
      </c>
    </row>
    <row r="1580" spans="1:10" x14ac:dyDescent="0.3">
      <c r="A1580" s="2">
        <v>1579</v>
      </c>
      <c r="B1580" s="115">
        <v>42490</v>
      </c>
      <c r="C1580" s="76" t="s">
        <v>70</v>
      </c>
      <c r="D1580" s="71" t="s">
        <v>897</v>
      </c>
      <c r="E1580" s="79" t="s">
        <v>9</v>
      </c>
      <c r="F1580" s="19">
        <v>0</v>
      </c>
      <c r="G1580" s="12">
        <v>0</v>
      </c>
      <c r="H1580" s="12">
        <v>0</v>
      </c>
      <c r="I1580" s="12">
        <f t="shared" si="23"/>
        <v>0</v>
      </c>
      <c r="J1580" s="108">
        <v>0</v>
      </c>
    </row>
    <row r="1581" spans="1:10" x14ac:dyDescent="0.3">
      <c r="A1581" s="8">
        <v>1580</v>
      </c>
      <c r="B1581" s="115">
        <v>42490</v>
      </c>
      <c r="C1581" s="82" t="s">
        <v>71</v>
      </c>
      <c r="D1581" s="71" t="s">
        <v>897</v>
      </c>
      <c r="E1581" s="79" t="s">
        <v>72</v>
      </c>
      <c r="F1581" s="19">
        <v>1</v>
      </c>
      <c r="G1581" s="12">
        <v>0</v>
      </c>
      <c r="H1581" s="12">
        <v>0</v>
      </c>
      <c r="I1581" s="12">
        <f t="shared" si="23"/>
        <v>1</v>
      </c>
      <c r="J1581" s="108">
        <v>3223.0000000000005</v>
      </c>
    </row>
    <row r="1582" spans="1:10" x14ac:dyDescent="0.3">
      <c r="A1582" s="2">
        <v>1581</v>
      </c>
      <c r="B1582" s="115">
        <v>42490</v>
      </c>
      <c r="C1582" s="82" t="s">
        <v>73</v>
      </c>
      <c r="D1582" s="71" t="s">
        <v>897</v>
      </c>
      <c r="E1582" s="79" t="s">
        <v>9</v>
      </c>
      <c r="F1582" s="19">
        <v>1380</v>
      </c>
      <c r="G1582" s="12">
        <v>3000</v>
      </c>
      <c r="H1582" s="12">
        <v>1800</v>
      </c>
      <c r="I1582" s="12">
        <f t="shared" si="23"/>
        <v>2580</v>
      </c>
      <c r="J1582" s="108">
        <v>8514000.0000000019</v>
      </c>
    </row>
    <row r="1583" spans="1:10" x14ac:dyDescent="0.3">
      <c r="A1583" s="8">
        <v>1582</v>
      </c>
      <c r="B1583" s="115">
        <v>42490</v>
      </c>
      <c r="C1583" s="73" t="s">
        <v>74</v>
      </c>
      <c r="D1583" s="71" t="s">
        <v>897</v>
      </c>
      <c r="E1583" s="79" t="s">
        <v>13</v>
      </c>
      <c r="F1583" s="19">
        <v>2</v>
      </c>
      <c r="G1583" s="12">
        <v>140</v>
      </c>
      <c r="H1583" s="12">
        <v>142</v>
      </c>
      <c r="I1583" s="12">
        <f t="shared" si="23"/>
        <v>0</v>
      </c>
      <c r="J1583" s="108">
        <v>0</v>
      </c>
    </row>
    <row r="1584" spans="1:10" x14ac:dyDescent="0.3">
      <c r="A1584" s="2">
        <v>1583</v>
      </c>
      <c r="B1584" s="115">
        <v>42490</v>
      </c>
      <c r="C1584" s="73" t="s">
        <v>75</v>
      </c>
      <c r="D1584" s="71" t="s">
        <v>897</v>
      </c>
      <c r="E1584" s="74" t="s">
        <v>13</v>
      </c>
      <c r="F1584" s="11">
        <v>2080</v>
      </c>
      <c r="G1584" s="12">
        <v>1500</v>
      </c>
      <c r="H1584" s="12">
        <v>1880</v>
      </c>
      <c r="I1584" s="12">
        <f t="shared" si="23"/>
        <v>1700</v>
      </c>
      <c r="J1584" s="108">
        <v>3356650.0000000005</v>
      </c>
    </row>
    <row r="1585" spans="1:10" x14ac:dyDescent="0.3">
      <c r="A1585" s="8">
        <v>1584</v>
      </c>
      <c r="B1585" s="115">
        <v>42490</v>
      </c>
      <c r="C1585" s="78" t="s">
        <v>76</v>
      </c>
      <c r="D1585" s="71" t="s">
        <v>897</v>
      </c>
      <c r="E1585" s="79" t="s">
        <v>9</v>
      </c>
      <c r="F1585" s="19">
        <v>100</v>
      </c>
      <c r="G1585" s="12">
        <v>0</v>
      </c>
      <c r="H1585" s="12">
        <v>0</v>
      </c>
      <c r="I1585" s="12">
        <f t="shared" ref="I1585:I1648" si="24">F1585+G1585-H1585</f>
        <v>100</v>
      </c>
      <c r="J1585" s="108">
        <v>7030.1</v>
      </c>
    </row>
    <row r="1586" spans="1:10" x14ac:dyDescent="0.3">
      <c r="A1586" s="2">
        <v>1585</v>
      </c>
      <c r="B1586" s="115">
        <v>42490</v>
      </c>
      <c r="C1586" s="78" t="s">
        <v>77</v>
      </c>
      <c r="D1586" s="71" t="s">
        <v>897</v>
      </c>
      <c r="E1586" s="79" t="s">
        <v>13</v>
      </c>
      <c r="F1586" s="19">
        <v>100</v>
      </c>
      <c r="G1586" s="12">
        <v>100</v>
      </c>
      <c r="H1586" s="12">
        <v>70</v>
      </c>
      <c r="I1586" s="12">
        <f t="shared" si="24"/>
        <v>130</v>
      </c>
      <c r="J1586" s="108">
        <v>15376075.000000002</v>
      </c>
    </row>
    <row r="1587" spans="1:10" x14ac:dyDescent="0.3">
      <c r="A1587" s="8">
        <v>1586</v>
      </c>
      <c r="B1587" s="115">
        <v>42490</v>
      </c>
      <c r="C1587" s="75" t="s">
        <v>78</v>
      </c>
      <c r="D1587" s="71" t="s">
        <v>897</v>
      </c>
      <c r="E1587" s="74" t="s">
        <v>72</v>
      </c>
      <c r="F1587" s="11">
        <v>15</v>
      </c>
      <c r="G1587" s="12">
        <v>0</v>
      </c>
      <c r="H1587" s="12">
        <v>0</v>
      </c>
      <c r="I1587" s="12">
        <f t="shared" si="24"/>
        <v>15</v>
      </c>
      <c r="J1587" s="108">
        <v>51034.5</v>
      </c>
    </row>
    <row r="1588" spans="1:10" x14ac:dyDescent="0.3">
      <c r="A1588" s="2">
        <v>1587</v>
      </c>
      <c r="B1588" s="115">
        <v>42490</v>
      </c>
      <c r="C1588" s="73" t="s">
        <v>79</v>
      </c>
      <c r="D1588" s="71" t="s">
        <v>897</v>
      </c>
      <c r="E1588" s="74" t="s">
        <v>28</v>
      </c>
      <c r="F1588" s="11">
        <v>105</v>
      </c>
      <c r="G1588" s="12">
        <v>30</v>
      </c>
      <c r="H1588" s="12">
        <v>49</v>
      </c>
      <c r="I1588" s="12">
        <f t="shared" si="24"/>
        <v>86</v>
      </c>
      <c r="J1588" s="108">
        <v>8026620.7999999998</v>
      </c>
    </row>
    <row r="1589" spans="1:10" x14ac:dyDescent="0.3">
      <c r="A1589" s="8">
        <v>1588</v>
      </c>
      <c r="B1589" s="115">
        <v>42490</v>
      </c>
      <c r="C1589" s="83" t="s">
        <v>80</v>
      </c>
      <c r="D1589" s="71" t="s">
        <v>897</v>
      </c>
      <c r="E1589" s="74" t="s">
        <v>13</v>
      </c>
      <c r="F1589" s="11">
        <v>39</v>
      </c>
      <c r="G1589" s="12">
        <v>120</v>
      </c>
      <c r="H1589" s="12">
        <v>139</v>
      </c>
      <c r="I1589" s="12">
        <f t="shared" si="24"/>
        <v>20</v>
      </c>
      <c r="J1589" s="108">
        <v>64049293.219999999</v>
      </c>
    </row>
    <row r="1590" spans="1:10" x14ac:dyDescent="0.3">
      <c r="A1590" s="2">
        <v>1589</v>
      </c>
      <c r="B1590" s="115">
        <v>42490</v>
      </c>
      <c r="C1590" s="83" t="s">
        <v>755</v>
      </c>
      <c r="D1590" s="71" t="s">
        <v>897</v>
      </c>
      <c r="E1590" s="74" t="s">
        <v>9</v>
      </c>
      <c r="F1590" s="11">
        <v>1020</v>
      </c>
      <c r="G1590" s="12">
        <v>600</v>
      </c>
      <c r="H1590" s="12">
        <v>450</v>
      </c>
      <c r="I1590" s="12">
        <f t="shared" si="24"/>
        <v>1170</v>
      </c>
      <c r="J1590" s="108">
        <v>9066915.0000000019</v>
      </c>
    </row>
    <row r="1591" spans="1:10" x14ac:dyDescent="0.3">
      <c r="A1591" s="8">
        <v>1590</v>
      </c>
      <c r="B1591" s="115">
        <v>42490</v>
      </c>
      <c r="C1591" s="78" t="s">
        <v>81</v>
      </c>
      <c r="D1591" s="71" t="s">
        <v>897</v>
      </c>
      <c r="E1591" s="79" t="s">
        <v>9</v>
      </c>
      <c r="F1591" s="19">
        <v>1720</v>
      </c>
      <c r="G1591" s="12">
        <v>0</v>
      </c>
      <c r="H1591" s="12">
        <v>1480</v>
      </c>
      <c r="I1591" s="12">
        <f t="shared" si="24"/>
        <v>240</v>
      </c>
      <c r="J1591" s="108">
        <v>1080024</v>
      </c>
    </row>
    <row r="1592" spans="1:10" x14ac:dyDescent="0.3">
      <c r="A1592" s="2">
        <v>1591</v>
      </c>
      <c r="B1592" s="115">
        <v>42490</v>
      </c>
      <c r="C1592" s="78" t="s">
        <v>82</v>
      </c>
      <c r="D1592" s="71" t="s">
        <v>897</v>
      </c>
      <c r="E1592" s="79" t="s">
        <v>83</v>
      </c>
      <c r="F1592" s="19">
        <v>25</v>
      </c>
      <c r="G1592" s="12">
        <v>0</v>
      </c>
      <c r="H1592" s="12">
        <v>0</v>
      </c>
      <c r="I1592" s="12">
        <f t="shared" si="24"/>
        <v>25</v>
      </c>
      <c r="J1592" s="108">
        <v>62899.999250000008</v>
      </c>
    </row>
    <row r="1593" spans="1:10" x14ac:dyDescent="0.3">
      <c r="A1593" s="8">
        <v>1592</v>
      </c>
      <c r="B1593" s="115">
        <v>42490</v>
      </c>
      <c r="C1593" s="73" t="s">
        <v>85</v>
      </c>
      <c r="D1593" s="71" t="s">
        <v>897</v>
      </c>
      <c r="E1593" s="74" t="s">
        <v>83</v>
      </c>
      <c r="F1593" s="11">
        <v>9</v>
      </c>
      <c r="G1593" s="12">
        <v>0</v>
      </c>
      <c r="H1593" s="12">
        <v>0</v>
      </c>
      <c r="I1593" s="12">
        <f t="shared" si="24"/>
        <v>9</v>
      </c>
      <c r="J1593" s="108">
        <v>345968.96400000004</v>
      </c>
    </row>
    <row r="1594" spans="1:10" x14ac:dyDescent="0.3">
      <c r="A1594" s="2">
        <v>1593</v>
      </c>
      <c r="B1594" s="115">
        <v>42490</v>
      </c>
      <c r="C1594" s="73" t="s">
        <v>756</v>
      </c>
      <c r="D1594" s="71" t="s">
        <v>897</v>
      </c>
      <c r="E1594" s="74" t="s">
        <v>9</v>
      </c>
      <c r="F1594" s="11">
        <v>0</v>
      </c>
      <c r="G1594" s="12">
        <v>10000</v>
      </c>
      <c r="H1594" s="12">
        <v>6800</v>
      </c>
      <c r="I1594" s="12">
        <f t="shared" si="24"/>
        <v>3200</v>
      </c>
      <c r="J1594" s="108">
        <v>5544000.0000000009</v>
      </c>
    </row>
    <row r="1595" spans="1:10" x14ac:dyDescent="0.3">
      <c r="A1595" s="8">
        <v>1594</v>
      </c>
      <c r="B1595" s="115">
        <v>42490</v>
      </c>
      <c r="C1595" s="73" t="s">
        <v>87</v>
      </c>
      <c r="D1595" s="71" t="s">
        <v>897</v>
      </c>
      <c r="E1595" s="74" t="s">
        <v>83</v>
      </c>
      <c r="F1595" s="11">
        <v>20</v>
      </c>
      <c r="G1595" s="12">
        <v>0</v>
      </c>
      <c r="H1595" s="12">
        <v>20</v>
      </c>
      <c r="I1595" s="12">
        <f t="shared" si="24"/>
        <v>0</v>
      </c>
      <c r="J1595" s="108">
        <v>0</v>
      </c>
    </row>
    <row r="1596" spans="1:10" x14ac:dyDescent="0.3">
      <c r="A1596" s="2">
        <v>1595</v>
      </c>
      <c r="B1596" s="115">
        <v>42490</v>
      </c>
      <c r="C1596" s="73" t="s">
        <v>88</v>
      </c>
      <c r="D1596" s="71" t="s">
        <v>897</v>
      </c>
      <c r="E1596" s="74" t="s">
        <v>13</v>
      </c>
      <c r="F1596" s="11">
        <v>80</v>
      </c>
      <c r="G1596" s="12">
        <v>50</v>
      </c>
      <c r="H1596" s="12">
        <v>40</v>
      </c>
      <c r="I1596" s="12">
        <f t="shared" si="24"/>
        <v>90</v>
      </c>
      <c r="J1596" s="108">
        <v>881991.00000000012</v>
      </c>
    </row>
    <row r="1597" spans="1:10" x14ac:dyDescent="0.3">
      <c r="A1597" s="8">
        <v>1596</v>
      </c>
      <c r="B1597" s="115">
        <v>42490</v>
      </c>
      <c r="C1597" s="73" t="s">
        <v>817</v>
      </c>
      <c r="D1597" s="71" t="s">
        <v>897</v>
      </c>
      <c r="E1597" s="74" t="s">
        <v>13</v>
      </c>
      <c r="F1597" s="11">
        <v>8</v>
      </c>
      <c r="G1597" s="12">
        <v>10</v>
      </c>
      <c r="H1597" s="12">
        <v>18</v>
      </c>
      <c r="I1597" s="12">
        <f t="shared" si="24"/>
        <v>0</v>
      </c>
      <c r="J1597" s="108">
        <v>0</v>
      </c>
    </row>
    <row r="1598" spans="1:10" x14ac:dyDescent="0.3">
      <c r="A1598" s="2">
        <v>1597</v>
      </c>
      <c r="B1598" s="115">
        <v>42490</v>
      </c>
      <c r="C1598" s="73" t="s">
        <v>89</v>
      </c>
      <c r="D1598" s="71" t="s">
        <v>897</v>
      </c>
      <c r="E1598" s="74" t="s">
        <v>83</v>
      </c>
      <c r="F1598" s="11">
        <v>2</v>
      </c>
      <c r="G1598" s="12">
        <v>0</v>
      </c>
      <c r="H1598" s="12">
        <v>0</v>
      </c>
      <c r="I1598" s="12">
        <f t="shared" si="24"/>
        <v>2</v>
      </c>
      <c r="J1598" s="108">
        <v>234999.6</v>
      </c>
    </row>
    <row r="1599" spans="1:10" x14ac:dyDescent="0.3">
      <c r="A1599" s="8">
        <v>1598</v>
      </c>
      <c r="B1599" s="115">
        <v>42490</v>
      </c>
      <c r="C1599" s="73" t="s">
        <v>90</v>
      </c>
      <c r="D1599" s="71" t="s">
        <v>897</v>
      </c>
      <c r="E1599" s="74" t="s">
        <v>83</v>
      </c>
      <c r="F1599" s="11">
        <v>36</v>
      </c>
      <c r="G1599" s="12">
        <v>30</v>
      </c>
      <c r="H1599" s="12">
        <v>26</v>
      </c>
      <c r="I1599" s="12">
        <f t="shared" si="24"/>
        <v>40</v>
      </c>
      <c r="J1599" s="108">
        <v>2916012</v>
      </c>
    </row>
    <row r="1600" spans="1:10" x14ac:dyDescent="0.3">
      <c r="A1600" s="2">
        <v>1599</v>
      </c>
      <c r="B1600" s="115">
        <v>42490</v>
      </c>
      <c r="C1600" s="84" t="s">
        <v>91</v>
      </c>
      <c r="D1600" s="71" t="s">
        <v>897</v>
      </c>
      <c r="E1600" s="81" t="s">
        <v>83</v>
      </c>
      <c r="F1600" s="22">
        <v>181</v>
      </c>
      <c r="G1600" s="12">
        <v>0</v>
      </c>
      <c r="H1600" s="12">
        <v>26</v>
      </c>
      <c r="I1600" s="12">
        <f t="shared" si="24"/>
        <v>155</v>
      </c>
      <c r="J1600" s="108">
        <v>235631</v>
      </c>
    </row>
    <row r="1601" spans="1:10" x14ac:dyDescent="0.3">
      <c r="A1601" s="8">
        <v>1600</v>
      </c>
      <c r="B1601" s="115">
        <v>42490</v>
      </c>
      <c r="C1601" s="73" t="s">
        <v>92</v>
      </c>
      <c r="D1601" s="71" t="s">
        <v>897</v>
      </c>
      <c r="E1601" s="74" t="s">
        <v>13</v>
      </c>
      <c r="F1601" s="11">
        <v>9</v>
      </c>
      <c r="G1601" s="12">
        <v>0</v>
      </c>
      <c r="H1601" s="12">
        <v>9</v>
      </c>
      <c r="I1601" s="12">
        <f t="shared" si="24"/>
        <v>0</v>
      </c>
      <c r="J1601" s="108">
        <v>0</v>
      </c>
    </row>
    <row r="1602" spans="1:10" x14ac:dyDescent="0.3">
      <c r="A1602" s="2">
        <v>1601</v>
      </c>
      <c r="B1602" s="115">
        <v>42490</v>
      </c>
      <c r="C1602" s="73" t="s">
        <v>93</v>
      </c>
      <c r="D1602" s="71" t="s">
        <v>897</v>
      </c>
      <c r="E1602" s="74" t="s">
        <v>9</v>
      </c>
      <c r="F1602" s="11">
        <v>0</v>
      </c>
      <c r="G1602" s="12">
        <v>300</v>
      </c>
      <c r="H1602" s="12">
        <v>300</v>
      </c>
      <c r="I1602" s="12">
        <f t="shared" si="24"/>
        <v>0</v>
      </c>
      <c r="J1602" s="108">
        <v>0</v>
      </c>
    </row>
    <row r="1603" spans="1:10" x14ac:dyDescent="0.3">
      <c r="A1603" s="8">
        <v>1602</v>
      </c>
      <c r="B1603" s="115">
        <v>42490</v>
      </c>
      <c r="C1603" s="73" t="s">
        <v>95</v>
      </c>
      <c r="D1603" s="71" t="s">
        <v>897</v>
      </c>
      <c r="E1603" s="74" t="s">
        <v>33</v>
      </c>
      <c r="F1603" s="11">
        <v>6</v>
      </c>
      <c r="G1603" s="12">
        <v>0</v>
      </c>
      <c r="H1603" s="12">
        <v>0</v>
      </c>
      <c r="I1603" s="12">
        <f t="shared" si="24"/>
        <v>6</v>
      </c>
      <c r="J1603" s="108">
        <v>143880.00000000003</v>
      </c>
    </row>
    <row r="1604" spans="1:10" x14ac:dyDescent="0.3">
      <c r="A1604" s="2">
        <v>1603</v>
      </c>
      <c r="B1604" s="115">
        <v>42490</v>
      </c>
      <c r="C1604" s="78" t="s">
        <v>98</v>
      </c>
      <c r="D1604" s="71" t="s">
        <v>897</v>
      </c>
      <c r="E1604" s="79" t="s">
        <v>9</v>
      </c>
      <c r="F1604" s="19">
        <v>9420</v>
      </c>
      <c r="G1604" s="12">
        <v>9990</v>
      </c>
      <c r="H1604" s="12">
        <v>9780</v>
      </c>
      <c r="I1604" s="12">
        <f t="shared" si="24"/>
        <v>9630</v>
      </c>
      <c r="J1604" s="108">
        <v>6207498</v>
      </c>
    </row>
    <row r="1605" spans="1:10" x14ac:dyDescent="0.3">
      <c r="A1605" s="8">
        <v>1604</v>
      </c>
      <c r="B1605" s="115">
        <v>42490</v>
      </c>
      <c r="C1605" s="73" t="s">
        <v>99</v>
      </c>
      <c r="D1605" s="71" t="s">
        <v>897</v>
      </c>
      <c r="E1605" s="74" t="s">
        <v>13</v>
      </c>
      <c r="F1605" s="11">
        <v>305</v>
      </c>
      <c r="G1605" s="12">
        <v>0</v>
      </c>
      <c r="H1605" s="12">
        <v>37</v>
      </c>
      <c r="I1605" s="12">
        <f t="shared" si="24"/>
        <v>268</v>
      </c>
      <c r="J1605" s="108">
        <v>81472001.071999997</v>
      </c>
    </row>
    <row r="1606" spans="1:10" x14ac:dyDescent="0.3">
      <c r="A1606" s="2">
        <v>1605</v>
      </c>
      <c r="B1606" s="115">
        <v>42490</v>
      </c>
      <c r="C1606" s="83" t="s">
        <v>100</v>
      </c>
      <c r="D1606" s="71" t="s">
        <v>897</v>
      </c>
      <c r="E1606" s="74" t="s">
        <v>9</v>
      </c>
      <c r="F1606" s="11">
        <v>14</v>
      </c>
      <c r="G1606" s="12">
        <v>0</v>
      </c>
      <c r="H1606" s="12">
        <v>0</v>
      </c>
      <c r="I1606" s="12">
        <f t="shared" si="24"/>
        <v>14</v>
      </c>
      <c r="J1606" s="108">
        <v>215600.00000000003</v>
      </c>
    </row>
    <row r="1607" spans="1:10" x14ac:dyDescent="0.3">
      <c r="A1607" s="8">
        <v>1606</v>
      </c>
      <c r="B1607" s="115">
        <v>42490</v>
      </c>
      <c r="C1607" s="73" t="s">
        <v>101</v>
      </c>
      <c r="D1607" s="71" t="s">
        <v>897</v>
      </c>
      <c r="E1607" s="74" t="s">
        <v>13</v>
      </c>
      <c r="F1607" s="11">
        <v>16</v>
      </c>
      <c r="G1607" s="12">
        <v>40</v>
      </c>
      <c r="H1607" s="12">
        <v>35</v>
      </c>
      <c r="I1607" s="12">
        <f t="shared" si="24"/>
        <v>21</v>
      </c>
      <c r="J1607" s="108">
        <v>46389004.200000003</v>
      </c>
    </row>
    <row r="1608" spans="1:10" x14ac:dyDescent="0.3">
      <c r="A1608" s="2">
        <v>1607</v>
      </c>
      <c r="B1608" s="115">
        <v>42490</v>
      </c>
      <c r="C1608" s="73" t="s">
        <v>102</v>
      </c>
      <c r="D1608" s="71" t="s">
        <v>897</v>
      </c>
      <c r="E1608" s="74" t="s">
        <v>13</v>
      </c>
      <c r="F1608" s="11">
        <v>39</v>
      </c>
      <c r="G1608" s="12">
        <v>0</v>
      </c>
      <c r="H1608" s="12">
        <v>25</v>
      </c>
      <c r="I1608" s="12">
        <f t="shared" si="24"/>
        <v>14</v>
      </c>
      <c r="J1608" s="108">
        <v>1749363.0000000002</v>
      </c>
    </row>
    <row r="1609" spans="1:10" x14ac:dyDescent="0.3">
      <c r="A1609" s="8">
        <v>1608</v>
      </c>
      <c r="B1609" s="115">
        <v>42490</v>
      </c>
      <c r="C1609" s="73" t="s">
        <v>105</v>
      </c>
      <c r="D1609" s="71" t="s">
        <v>897</v>
      </c>
      <c r="E1609" s="74" t="s">
        <v>13</v>
      </c>
      <c r="F1609" s="11">
        <v>1</v>
      </c>
      <c r="G1609" s="12">
        <v>0</v>
      </c>
      <c r="H1609" s="12">
        <v>1</v>
      </c>
      <c r="I1609" s="12">
        <f t="shared" si="24"/>
        <v>0</v>
      </c>
      <c r="J1609" s="108">
        <v>0</v>
      </c>
    </row>
    <row r="1610" spans="1:10" x14ac:dyDescent="0.3">
      <c r="A1610" s="2">
        <v>1609</v>
      </c>
      <c r="B1610" s="115">
        <v>42490</v>
      </c>
      <c r="C1610" s="76" t="s">
        <v>108</v>
      </c>
      <c r="D1610" s="71" t="s">
        <v>897</v>
      </c>
      <c r="E1610" s="74" t="s">
        <v>107</v>
      </c>
      <c r="F1610" s="11">
        <v>40</v>
      </c>
      <c r="G1610" s="12">
        <v>0</v>
      </c>
      <c r="H1610" s="12">
        <v>0</v>
      </c>
      <c r="I1610" s="12">
        <f t="shared" si="24"/>
        <v>40</v>
      </c>
      <c r="J1610" s="108">
        <v>391600</v>
      </c>
    </row>
    <row r="1611" spans="1:10" x14ac:dyDescent="0.3">
      <c r="A1611" s="8">
        <v>1610</v>
      </c>
      <c r="B1611" s="115">
        <v>42490</v>
      </c>
      <c r="C1611" s="76" t="s">
        <v>757</v>
      </c>
      <c r="D1611" s="71" t="s">
        <v>897</v>
      </c>
      <c r="E1611" s="74" t="s">
        <v>9</v>
      </c>
      <c r="F1611" s="11">
        <v>0</v>
      </c>
      <c r="G1611" s="12">
        <v>112</v>
      </c>
      <c r="H1611" s="12">
        <v>112</v>
      </c>
      <c r="I1611" s="12">
        <f t="shared" si="24"/>
        <v>0</v>
      </c>
      <c r="J1611" s="108">
        <v>0</v>
      </c>
    </row>
    <row r="1612" spans="1:10" x14ac:dyDescent="0.3">
      <c r="A1612" s="2">
        <v>1611</v>
      </c>
      <c r="B1612" s="115">
        <v>42490</v>
      </c>
      <c r="C1612" s="73" t="s">
        <v>109</v>
      </c>
      <c r="D1612" s="71" t="s">
        <v>897</v>
      </c>
      <c r="E1612" s="74" t="s">
        <v>9</v>
      </c>
      <c r="F1612" s="11">
        <v>40</v>
      </c>
      <c r="G1612" s="12">
        <v>0</v>
      </c>
      <c r="H1612" s="12">
        <v>0</v>
      </c>
      <c r="I1612" s="12">
        <f t="shared" si="24"/>
        <v>40</v>
      </c>
      <c r="J1612" s="108">
        <v>1034272.8000000002</v>
      </c>
    </row>
    <row r="1613" spans="1:10" x14ac:dyDescent="0.3">
      <c r="A1613" s="8">
        <v>1612</v>
      </c>
      <c r="B1613" s="115">
        <v>42490</v>
      </c>
      <c r="C1613" s="73" t="s">
        <v>110</v>
      </c>
      <c r="D1613" s="71" t="s">
        <v>897</v>
      </c>
      <c r="E1613" s="74" t="s">
        <v>13</v>
      </c>
      <c r="F1613" s="11">
        <v>135</v>
      </c>
      <c r="G1613" s="12">
        <v>200</v>
      </c>
      <c r="H1613" s="12">
        <v>265</v>
      </c>
      <c r="I1613" s="12">
        <f t="shared" si="24"/>
        <v>70</v>
      </c>
      <c r="J1613" s="108">
        <v>2156000.0000000005</v>
      </c>
    </row>
    <row r="1614" spans="1:10" x14ac:dyDescent="0.3">
      <c r="A1614" s="2">
        <v>1613</v>
      </c>
      <c r="B1614" s="115">
        <v>42490</v>
      </c>
      <c r="C1614" s="73" t="s">
        <v>111</v>
      </c>
      <c r="D1614" s="71" t="s">
        <v>897</v>
      </c>
      <c r="E1614" s="74" t="s">
        <v>13</v>
      </c>
      <c r="F1614" s="11">
        <v>255</v>
      </c>
      <c r="G1614" s="12">
        <v>70</v>
      </c>
      <c r="H1614" s="12">
        <v>60</v>
      </c>
      <c r="I1614" s="12">
        <f t="shared" si="24"/>
        <v>265</v>
      </c>
      <c r="J1614" s="108">
        <v>6784079.5000000009</v>
      </c>
    </row>
    <row r="1615" spans="1:10" x14ac:dyDescent="0.3">
      <c r="A1615" s="8">
        <v>1614</v>
      </c>
      <c r="B1615" s="115">
        <v>42490</v>
      </c>
      <c r="C1615" s="73" t="s">
        <v>112</v>
      </c>
      <c r="D1615" s="71" t="s">
        <v>897</v>
      </c>
      <c r="E1615" s="74" t="s">
        <v>83</v>
      </c>
      <c r="F1615" s="11">
        <v>60</v>
      </c>
      <c r="G1615" s="12">
        <v>50</v>
      </c>
      <c r="H1615" s="12">
        <v>14</v>
      </c>
      <c r="I1615" s="12">
        <f t="shared" si="24"/>
        <v>96</v>
      </c>
      <c r="J1615" s="108">
        <v>2207990.4000000004</v>
      </c>
    </row>
    <row r="1616" spans="1:10" x14ac:dyDescent="0.3">
      <c r="A1616" s="2">
        <v>1615</v>
      </c>
      <c r="B1616" s="115">
        <v>42490</v>
      </c>
      <c r="C1616" s="73" t="s">
        <v>113</v>
      </c>
      <c r="D1616" s="71" t="s">
        <v>897</v>
      </c>
      <c r="E1616" s="74" t="s">
        <v>9</v>
      </c>
      <c r="F1616" s="11">
        <v>48420</v>
      </c>
      <c r="G1616" s="12">
        <v>45000</v>
      </c>
      <c r="H1616" s="12">
        <v>46020</v>
      </c>
      <c r="I1616" s="12">
        <f t="shared" si="24"/>
        <v>47400</v>
      </c>
      <c r="J1616" s="108">
        <v>26070000</v>
      </c>
    </row>
    <row r="1617" spans="1:10" x14ac:dyDescent="0.3">
      <c r="A1617" s="8">
        <v>1616</v>
      </c>
      <c r="B1617" s="115">
        <v>42490</v>
      </c>
      <c r="C1617" s="73" t="s">
        <v>114</v>
      </c>
      <c r="D1617" s="71" t="s">
        <v>897</v>
      </c>
      <c r="E1617" s="74" t="s">
        <v>13</v>
      </c>
      <c r="F1617" s="11">
        <v>116</v>
      </c>
      <c r="G1617" s="12">
        <v>472</v>
      </c>
      <c r="H1617" s="12">
        <v>140</v>
      </c>
      <c r="I1617" s="12">
        <f t="shared" si="24"/>
        <v>448</v>
      </c>
      <c r="J1617" s="108">
        <v>85119865.600000009</v>
      </c>
    </row>
    <row r="1618" spans="1:10" x14ac:dyDescent="0.3">
      <c r="A1618" s="2">
        <v>1617</v>
      </c>
      <c r="B1618" s="115">
        <v>42490</v>
      </c>
      <c r="C1618" s="73" t="s">
        <v>115</v>
      </c>
      <c r="D1618" s="71" t="s">
        <v>897</v>
      </c>
      <c r="E1618" s="74" t="s">
        <v>13</v>
      </c>
      <c r="F1618" s="11">
        <v>0</v>
      </c>
      <c r="G1618" s="12">
        <v>294</v>
      </c>
      <c r="H1618" s="12">
        <v>100</v>
      </c>
      <c r="I1618" s="12">
        <f t="shared" si="24"/>
        <v>194</v>
      </c>
      <c r="J1618" s="108">
        <v>79151980.600000009</v>
      </c>
    </row>
    <row r="1619" spans="1:10" x14ac:dyDescent="0.3">
      <c r="A1619" s="8">
        <v>1618</v>
      </c>
      <c r="B1619" s="115">
        <v>42490</v>
      </c>
      <c r="C1619" s="73" t="s">
        <v>116</v>
      </c>
      <c r="D1619" s="71" t="s">
        <v>897</v>
      </c>
      <c r="E1619" s="74" t="s">
        <v>13</v>
      </c>
      <c r="F1619" s="11">
        <v>62</v>
      </c>
      <c r="G1619" s="12">
        <v>0</v>
      </c>
      <c r="H1619" s="12">
        <v>20</v>
      </c>
      <c r="I1619" s="12">
        <f t="shared" si="24"/>
        <v>42</v>
      </c>
      <c r="J1619" s="108">
        <v>7307685</v>
      </c>
    </row>
    <row r="1620" spans="1:10" x14ac:dyDescent="0.3">
      <c r="A1620" s="2">
        <v>1619</v>
      </c>
      <c r="B1620" s="115">
        <v>42490</v>
      </c>
      <c r="C1620" s="73" t="s">
        <v>117</v>
      </c>
      <c r="D1620" s="71" t="s">
        <v>897</v>
      </c>
      <c r="E1620" s="74" t="s">
        <v>9</v>
      </c>
      <c r="F1620" s="11">
        <v>200</v>
      </c>
      <c r="G1620" s="12">
        <v>0</v>
      </c>
      <c r="H1620" s="12">
        <v>100</v>
      </c>
      <c r="I1620" s="12">
        <f t="shared" si="24"/>
        <v>100</v>
      </c>
      <c r="J1620" s="108">
        <v>230599.60000000006</v>
      </c>
    </row>
    <row r="1621" spans="1:10" x14ac:dyDescent="0.3">
      <c r="A1621" s="8">
        <v>1620</v>
      </c>
      <c r="B1621" s="115">
        <v>42490</v>
      </c>
      <c r="C1621" s="73" t="s">
        <v>818</v>
      </c>
      <c r="D1621" s="71" t="s">
        <v>897</v>
      </c>
      <c r="E1621" s="74" t="s">
        <v>83</v>
      </c>
      <c r="F1621" s="11">
        <v>123</v>
      </c>
      <c r="G1621" s="12">
        <v>0</v>
      </c>
      <c r="H1621" s="12">
        <v>10</v>
      </c>
      <c r="I1621" s="12">
        <f t="shared" si="24"/>
        <v>113</v>
      </c>
      <c r="J1621" s="108">
        <v>3786799.5</v>
      </c>
    </row>
    <row r="1622" spans="1:10" x14ac:dyDescent="0.3">
      <c r="A1622" s="2">
        <v>1621</v>
      </c>
      <c r="B1622" s="115">
        <v>42490</v>
      </c>
      <c r="C1622" s="77" t="s">
        <v>118</v>
      </c>
      <c r="D1622" s="71" t="s">
        <v>897</v>
      </c>
      <c r="E1622" s="74" t="s">
        <v>9</v>
      </c>
      <c r="F1622" s="11">
        <v>28</v>
      </c>
      <c r="G1622" s="12">
        <v>56</v>
      </c>
      <c r="H1622" s="12">
        <v>28</v>
      </c>
      <c r="I1622" s="12">
        <f t="shared" si="24"/>
        <v>56</v>
      </c>
      <c r="J1622" s="108">
        <v>4054399.8879999993</v>
      </c>
    </row>
    <row r="1623" spans="1:10" x14ac:dyDescent="0.3">
      <c r="A1623" s="8">
        <v>1622</v>
      </c>
      <c r="B1623" s="115">
        <v>42490</v>
      </c>
      <c r="C1623" s="77" t="s">
        <v>119</v>
      </c>
      <c r="D1623" s="71" t="s">
        <v>897</v>
      </c>
      <c r="E1623" s="74" t="s">
        <v>9</v>
      </c>
      <c r="F1623" s="11">
        <v>1540</v>
      </c>
      <c r="G1623" s="12">
        <v>0</v>
      </c>
      <c r="H1623" s="12">
        <v>56</v>
      </c>
      <c r="I1623" s="12">
        <f t="shared" si="24"/>
        <v>1484</v>
      </c>
      <c r="J1623" s="108">
        <v>66779851.600000001</v>
      </c>
    </row>
    <row r="1624" spans="1:10" x14ac:dyDescent="0.3">
      <c r="A1624" s="2">
        <v>1623</v>
      </c>
      <c r="B1624" s="115">
        <v>42490</v>
      </c>
      <c r="C1624" s="73" t="s">
        <v>120</v>
      </c>
      <c r="D1624" s="71" t="s">
        <v>897</v>
      </c>
      <c r="E1624" s="74" t="s">
        <v>9</v>
      </c>
      <c r="F1624" s="11">
        <v>10</v>
      </c>
      <c r="G1624" s="12">
        <v>0</v>
      </c>
      <c r="H1624" s="12">
        <v>10</v>
      </c>
      <c r="I1624" s="12">
        <f t="shared" si="24"/>
        <v>0</v>
      </c>
      <c r="J1624" s="108">
        <v>0</v>
      </c>
    </row>
    <row r="1625" spans="1:10" x14ac:dyDescent="0.3">
      <c r="A1625" s="8">
        <v>1624</v>
      </c>
      <c r="B1625" s="115">
        <v>42490</v>
      </c>
      <c r="C1625" s="78" t="s">
        <v>121</v>
      </c>
      <c r="D1625" s="71" t="s">
        <v>897</v>
      </c>
      <c r="E1625" s="74" t="s">
        <v>13</v>
      </c>
      <c r="F1625" s="11">
        <v>170</v>
      </c>
      <c r="G1625" s="12">
        <v>0</v>
      </c>
      <c r="H1625" s="12">
        <v>0</v>
      </c>
      <c r="I1625" s="12">
        <f t="shared" si="24"/>
        <v>170</v>
      </c>
      <c r="J1625" s="108">
        <v>5201966.0000000009</v>
      </c>
    </row>
    <row r="1626" spans="1:10" x14ac:dyDescent="0.3">
      <c r="A1626" s="2">
        <v>1625</v>
      </c>
      <c r="B1626" s="115">
        <v>42490</v>
      </c>
      <c r="C1626" s="73" t="s">
        <v>123</v>
      </c>
      <c r="D1626" s="71" t="s">
        <v>897</v>
      </c>
      <c r="E1626" s="74" t="s">
        <v>9</v>
      </c>
      <c r="F1626" s="11">
        <v>50</v>
      </c>
      <c r="G1626" s="12">
        <v>0</v>
      </c>
      <c r="H1626" s="12">
        <v>0</v>
      </c>
      <c r="I1626" s="12">
        <f t="shared" si="24"/>
        <v>50</v>
      </c>
      <c r="J1626" s="108">
        <v>113349.50000000001</v>
      </c>
    </row>
    <row r="1627" spans="1:10" x14ac:dyDescent="0.3">
      <c r="A1627" s="8">
        <v>1626</v>
      </c>
      <c r="B1627" s="115">
        <v>42490</v>
      </c>
      <c r="C1627" s="73" t="s">
        <v>124</v>
      </c>
      <c r="D1627" s="71" t="s">
        <v>897</v>
      </c>
      <c r="E1627" s="74" t="s">
        <v>9</v>
      </c>
      <c r="F1627" s="11">
        <v>480</v>
      </c>
      <c r="G1627" s="12">
        <v>0</v>
      </c>
      <c r="H1627" s="12">
        <v>480</v>
      </c>
      <c r="I1627" s="12">
        <f t="shared" si="24"/>
        <v>0</v>
      </c>
      <c r="J1627" s="108">
        <v>0</v>
      </c>
    </row>
    <row r="1628" spans="1:10" x14ac:dyDescent="0.3">
      <c r="A1628" s="2">
        <v>1627</v>
      </c>
      <c r="B1628" s="115">
        <v>42490</v>
      </c>
      <c r="C1628" s="78" t="s">
        <v>125</v>
      </c>
      <c r="D1628" s="71" t="s">
        <v>897</v>
      </c>
      <c r="E1628" s="74" t="s">
        <v>9</v>
      </c>
      <c r="F1628" s="11">
        <v>0</v>
      </c>
      <c r="G1628" s="12">
        <v>600</v>
      </c>
      <c r="H1628" s="12">
        <v>400</v>
      </c>
      <c r="I1628" s="12">
        <f t="shared" si="24"/>
        <v>200</v>
      </c>
      <c r="J1628" s="108">
        <v>3199900.0000000005</v>
      </c>
    </row>
    <row r="1629" spans="1:10" x14ac:dyDescent="0.3">
      <c r="A1629" s="8">
        <v>1628</v>
      </c>
      <c r="B1629" s="115">
        <v>42490</v>
      </c>
      <c r="C1629" s="73" t="s">
        <v>758</v>
      </c>
      <c r="D1629" s="71" t="s">
        <v>897</v>
      </c>
      <c r="E1629" s="74" t="s">
        <v>13</v>
      </c>
      <c r="F1629" s="11">
        <v>280</v>
      </c>
      <c r="G1629" s="12">
        <v>0</v>
      </c>
      <c r="H1629" s="12">
        <v>50</v>
      </c>
      <c r="I1629" s="12">
        <f t="shared" si="24"/>
        <v>230</v>
      </c>
      <c r="J1629" s="108">
        <v>1669800.0000000002</v>
      </c>
    </row>
    <row r="1630" spans="1:10" x14ac:dyDescent="0.3">
      <c r="A1630" s="2">
        <v>1629</v>
      </c>
      <c r="B1630" s="115">
        <v>42490</v>
      </c>
      <c r="C1630" s="73" t="s">
        <v>856</v>
      </c>
      <c r="D1630" s="71" t="s">
        <v>897</v>
      </c>
      <c r="E1630" s="74" t="s">
        <v>13</v>
      </c>
      <c r="F1630" s="11">
        <v>0</v>
      </c>
      <c r="G1630" s="12">
        <v>12</v>
      </c>
      <c r="H1630" s="12">
        <v>12</v>
      </c>
      <c r="I1630" s="12">
        <f t="shared" si="24"/>
        <v>0</v>
      </c>
      <c r="J1630" s="108">
        <v>0</v>
      </c>
    </row>
    <row r="1631" spans="1:10" x14ac:dyDescent="0.3">
      <c r="A1631" s="8">
        <v>1630</v>
      </c>
      <c r="B1631" s="115">
        <v>42490</v>
      </c>
      <c r="C1631" s="73" t="s">
        <v>130</v>
      </c>
      <c r="D1631" s="71" t="s">
        <v>897</v>
      </c>
      <c r="E1631" s="74" t="s">
        <v>13</v>
      </c>
      <c r="F1631" s="11">
        <v>171</v>
      </c>
      <c r="G1631" s="12">
        <v>0</v>
      </c>
      <c r="H1631" s="12">
        <v>57</v>
      </c>
      <c r="I1631" s="12">
        <f t="shared" si="24"/>
        <v>114</v>
      </c>
      <c r="J1631" s="108">
        <v>22685988.600000001</v>
      </c>
    </row>
    <row r="1632" spans="1:10" x14ac:dyDescent="0.3">
      <c r="A1632" s="2">
        <v>1631</v>
      </c>
      <c r="B1632" s="115">
        <v>42490</v>
      </c>
      <c r="C1632" s="73" t="s">
        <v>857</v>
      </c>
      <c r="D1632" s="71" t="s">
        <v>897</v>
      </c>
      <c r="E1632" s="74" t="s">
        <v>13</v>
      </c>
      <c r="F1632" s="11">
        <v>0</v>
      </c>
      <c r="G1632" s="12">
        <v>2</v>
      </c>
      <c r="H1632" s="12">
        <v>2</v>
      </c>
      <c r="I1632" s="12">
        <f t="shared" si="24"/>
        <v>0</v>
      </c>
      <c r="J1632" s="108">
        <v>0</v>
      </c>
    </row>
    <row r="1633" spans="1:10" x14ac:dyDescent="0.3">
      <c r="A1633" s="8">
        <v>1632</v>
      </c>
      <c r="B1633" s="115">
        <v>42490</v>
      </c>
      <c r="C1633" s="73" t="s">
        <v>132</v>
      </c>
      <c r="D1633" s="71" t="s">
        <v>897</v>
      </c>
      <c r="E1633" s="74" t="s">
        <v>13</v>
      </c>
      <c r="F1633" s="11">
        <v>182</v>
      </c>
      <c r="G1633" s="12">
        <v>0</v>
      </c>
      <c r="H1633" s="12">
        <v>80</v>
      </c>
      <c r="I1633" s="12">
        <f t="shared" si="24"/>
        <v>102</v>
      </c>
      <c r="J1633" s="108">
        <v>6619800.0000000009</v>
      </c>
    </row>
    <row r="1634" spans="1:10" x14ac:dyDescent="0.3">
      <c r="A1634" s="2">
        <v>1633</v>
      </c>
      <c r="B1634" s="115">
        <v>42490</v>
      </c>
      <c r="C1634" s="75" t="s">
        <v>133</v>
      </c>
      <c r="D1634" s="71" t="s">
        <v>897</v>
      </c>
      <c r="E1634" s="74" t="s">
        <v>13</v>
      </c>
      <c r="F1634" s="11">
        <v>20</v>
      </c>
      <c r="G1634" s="12">
        <v>0</v>
      </c>
      <c r="H1634" s="12">
        <v>15</v>
      </c>
      <c r="I1634" s="12">
        <f t="shared" si="24"/>
        <v>5</v>
      </c>
      <c r="J1634" s="108">
        <v>1093499.9900000002</v>
      </c>
    </row>
    <row r="1635" spans="1:10" x14ac:dyDescent="0.3">
      <c r="A1635" s="8">
        <v>1634</v>
      </c>
      <c r="B1635" s="115">
        <v>42490</v>
      </c>
      <c r="C1635" s="75" t="s">
        <v>134</v>
      </c>
      <c r="D1635" s="71" t="s">
        <v>897</v>
      </c>
      <c r="E1635" s="74" t="s">
        <v>28</v>
      </c>
      <c r="F1635" s="11">
        <v>6960</v>
      </c>
      <c r="G1635" s="12">
        <v>0</v>
      </c>
      <c r="H1635" s="12">
        <v>3220</v>
      </c>
      <c r="I1635" s="12">
        <f t="shared" si="24"/>
        <v>3740</v>
      </c>
      <c r="J1635" s="108">
        <v>22400730.000000004</v>
      </c>
    </row>
    <row r="1636" spans="1:10" x14ac:dyDescent="0.3">
      <c r="A1636" s="2">
        <v>1635</v>
      </c>
      <c r="B1636" s="115">
        <v>42490</v>
      </c>
      <c r="C1636" s="78" t="s">
        <v>135</v>
      </c>
      <c r="D1636" s="71" t="s">
        <v>897</v>
      </c>
      <c r="E1636" s="74" t="s">
        <v>33</v>
      </c>
      <c r="F1636" s="11">
        <v>1</v>
      </c>
      <c r="G1636" s="12">
        <v>0</v>
      </c>
      <c r="H1636" s="12">
        <v>0</v>
      </c>
      <c r="I1636" s="12">
        <f t="shared" si="24"/>
        <v>1</v>
      </c>
      <c r="J1636" s="108">
        <v>15675.000000000002</v>
      </c>
    </row>
    <row r="1637" spans="1:10" x14ac:dyDescent="0.3">
      <c r="A1637" s="8">
        <v>1636</v>
      </c>
      <c r="B1637" s="115">
        <v>42490</v>
      </c>
      <c r="C1637" s="73" t="s">
        <v>138</v>
      </c>
      <c r="D1637" s="71" t="s">
        <v>897</v>
      </c>
      <c r="E1637" s="74" t="s">
        <v>9</v>
      </c>
      <c r="F1637" s="11">
        <v>1200</v>
      </c>
      <c r="G1637" s="12">
        <v>5000</v>
      </c>
      <c r="H1637" s="12">
        <v>5800</v>
      </c>
      <c r="I1637" s="12">
        <f t="shared" si="24"/>
        <v>400</v>
      </c>
      <c r="J1637" s="108">
        <v>298320</v>
      </c>
    </row>
    <row r="1638" spans="1:10" x14ac:dyDescent="0.3">
      <c r="A1638" s="2">
        <v>1637</v>
      </c>
      <c r="B1638" s="115">
        <v>42490</v>
      </c>
      <c r="C1638" s="73" t="s">
        <v>139</v>
      </c>
      <c r="D1638" s="71" t="s">
        <v>897</v>
      </c>
      <c r="E1638" s="74" t="s">
        <v>9</v>
      </c>
      <c r="F1638" s="11">
        <v>0</v>
      </c>
      <c r="G1638" s="12">
        <v>7350</v>
      </c>
      <c r="H1638" s="12">
        <v>2730</v>
      </c>
      <c r="I1638" s="12">
        <f t="shared" si="24"/>
        <v>4620</v>
      </c>
      <c r="J1638" s="108">
        <v>0</v>
      </c>
    </row>
    <row r="1639" spans="1:10" x14ac:dyDescent="0.3">
      <c r="A1639" s="8">
        <v>1638</v>
      </c>
      <c r="B1639" s="115">
        <v>42490</v>
      </c>
      <c r="C1639" s="73" t="s">
        <v>140</v>
      </c>
      <c r="D1639" s="71" t="s">
        <v>897</v>
      </c>
      <c r="E1639" s="74" t="s">
        <v>13</v>
      </c>
      <c r="F1639" s="11">
        <v>84</v>
      </c>
      <c r="G1639" s="12">
        <v>120</v>
      </c>
      <c r="H1639" s="12">
        <v>204</v>
      </c>
      <c r="I1639" s="12">
        <f t="shared" si="24"/>
        <v>0</v>
      </c>
      <c r="J1639" s="108">
        <v>0</v>
      </c>
    </row>
    <row r="1640" spans="1:10" x14ac:dyDescent="0.3">
      <c r="A1640" s="2">
        <v>1639</v>
      </c>
      <c r="B1640" s="115">
        <v>42490</v>
      </c>
      <c r="C1640" s="73" t="s">
        <v>141</v>
      </c>
      <c r="D1640" s="71" t="s">
        <v>897</v>
      </c>
      <c r="E1640" s="74" t="s">
        <v>13</v>
      </c>
      <c r="F1640" s="11">
        <v>4670</v>
      </c>
      <c r="G1640" s="12">
        <v>2405</v>
      </c>
      <c r="H1640" s="12">
        <v>1600</v>
      </c>
      <c r="I1640" s="12">
        <f t="shared" si="24"/>
        <v>5475</v>
      </c>
      <c r="J1640" s="108">
        <v>180675000</v>
      </c>
    </row>
    <row r="1641" spans="1:10" x14ac:dyDescent="0.3">
      <c r="A1641" s="8">
        <v>1640</v>
      </c>
      <c r="B1641" s="115">
        <v>42490</v>
      </c>
      <c r="C1641" s="73" t="s">
        <v>142</v>
      </c>
      <c r="D1641" s="71" t="s">
        <v>897</v>
      </c>
      <c r="E1641" s="79" t="s">
        <v>13</v>
      </c>
      <c r="F1641" s="19">
        <v>416</v>
      </c>
      <c r="G1641" s="12">
        <v>0</v>
      </c>
      <c r="H1641" s="12">
        <v>210</v>
      </c>
      <c r="I1641" s="12">
        <f t="shared" si="24"/>
        <v>206</v>
      </c>
      <c r="J1641" s="108">
        <v>52735938.200000003</v>
      </c>
    </row>
    <row r="1642" spans="1:10" x14ac:dyDescent="0.3">
      <c r="A1642" s="2">
        <v>1641</v>
      </c>
      <c r="B1642" s="115">
        <v>42490</v>
      </c>
      <c r="C1642" s="73" t="s">
        <v>143</v>
      </c>
      <c r="D1642" s="71" t="s">
        <v>897</v>
      </c>
      <c r="E1642" s="74" t="s">
        <v>13</v>
      </c>
      <c r="F1642" s="11">
        <v>1645</v>
      </c>
      <c r="G1642" s="12">
        <v>0</v>
      </c>
      <c r="H1642" s="12">
        <v>270</v>
      </c>
      <c r="I1642" s="12">
        <f t="shared" si="24"/>
        <v>1375</v>
      </c>
      <c r="J1642" s="108">
        <v>112749312.5</v>
      </c>
    </row>
    <row r="1643" spans="1:10" x14ac:dyDescent="0.3">
      <c r="A1643" s="8">
        <v>1642</v>
      </c>
      <c r="B1643" s="115">
        <v>42490</v>
      </c>
      <c r="C1643" s="73" t="s">
        <v>145</v>
      </c>
      <c r="D1643" s="71" t="s">
        <v>897</v>
      </c>
      <c r="E1643" s="74" t="s">
        <v>13</v>
      </c>
      <c r="F1643" s="11">
        <v>29</v>
      </c>
      <c r="G1643" s="12">
        <v>0</v>
      </c>
      <c r="H1643" s="12">
        <v>5</v>
      </c>
      <c r="I1643" s="12">
        <f t="shared" si="24"/>
        <v>24</v>
      </c>
      <c r="J1643" s="108">
        <v>9588004.8000000007</v>
      </c>
    </row>
    <row r="1644" spans="1:10" x14ac:dyDescent="0.3">
      <c r="A1644" s="2">
        <v>1643</v>
      </c>
      <c r="B1644" s="115">
        <v>42490</v>
      </c>
      <c r="C1644" s="73" t="s">
        <v>146</v>
      </c>
      <c r="D1644" s="71" t="s">
        <v>897</v>
      </c>
      <c r="E1644" s="74" t="s">
        <v>9</v>
      </c>
      <c r="F1644" s="11">
        <v>1200</v>
      </c>
      <c r="G1644" s="12">
        <v>0</v>
      </c>
      <c r="H1644" s="12">
        <v>0</v>
      </c>
      <c r="I1644" s="12">
        <f t="shared" si="24"/>
        <v>1200</v>
      </c>
      <c r="J1644" s="108">
        <v>2356794</v>
      </c>
    </row>
    <row r="1645" spans="1:10" x14ac:dyDescent="0.3">
      <c r="A1645" s="8">
        <v>1644</v>
      </c>
      <c r="B1645" s="115">
        <v>42490</v>
      </c>
      <c r="C1645" s="77" t="s">
        <v>147</v>
      </c>
      <c r="D1645" s="71" t="s">
        <v>897</v>
      </c>
      <c r="E1645" s="74" t="s">
        <v>13</v>
      </c>
      <c r="F1645" s="11">
        <v>50</v>
      </c>
      <c r="G1645" s="12">
        <v>0</v>
      </c>
      <c r="H1645" s="12">
        <v>0</v>
      </c>
      <c r="I1645" s="12">
        <f t="shared" si="24"/>
        <v>50</v>
      </c>
      <c r="J1645" s="108">
        <v>28749985.000000004</v>
      </c>
    </row>
    <row r="1646" spans="1:10" x14ac:dyDescent="0.3">
      <c r="A1646" s="2">
        <v>1645</v>
      </c>
      <c r="B1646" s="115">
        <v>42490</v>
      </c>
      <c r="C1646" s="78" t="s">
        <v>762</v>
      </c>
      <c r="D1646" s="71" t="s">
        <v>897</v>
      </c>
      <c r="E1646" s="74" t="s">
        <v>13</v>
      </c>
      <c r="F1646" s="11">
        <v>45</v>
      </c>
      <c r="G1646" s="12">
        <v>100</v>
      </c>
      <c r="H1646" s="12">
        <v>130</v>
      </c>
      <c r="I1646" s="12">
        <f t="shared" si="24"/>
        <v>15</v>
      </c>
      <c r="J1646" s="108">
        <v>4125000</v>
      </c>
    </row>
    <row r="1647" spans="1:10" x14ac:dyDescent="0.3">
      <c r="A1647" s="8">
        <v>1646</v>
      </c>
      <c r="B1647" s="115">
        <v>42490</v>
      </c>
      <c r="C1647" s="73" t="s">
        <v>149</v>
      </c>
      <c r="D1647" s="71" t="s">
        <v>897</v>
      </c>
      <c r="E1647" s="74" t="s">
        <v>9</v>
      </c>
      <c r="F1647" s="11">
        <v>600</v>
      </c>
      <c r="G1647" s="12">
        <v>0</v>
      </c>
      <c r="H1647" s="12">
        <v>100</v>
      </c>
      <c r="I1647" s="12">
        <f t="shared" si="24"/>
        <v>500</v>
      </c>
      <c r="J1647" s="108">
        <v>1016499.0000000001</v>
      </c>
    </row>
    <row r="1648" spans="1:10" x14ac:dyDescent="0.3">
      <c r="A1648" s="2">
        <v>1647</v>
      </c>
      <c r="B1648" s="115">
        <v>42490</v>
      </c>
      <c r="C1648" s="78" t="s">
        <v>150</v>
      </c>
      <c r="D1648" s="71" t="s">
        <v>897</v>
      </c>
      <c r="E1648" s="74" t="s">
        <v>151</v>
      </c>
      <c r="F1648" s="11">
        <v>1970</v>
      </c>
      <c r="G1648" s="12">
        <v>2000</v>
      </c>
      <c r="H1648" s="12">
        <v>1470</v>
      </c>
      <c r="I1648" s="12">
        <f t="shared" si="24"/>
        <v>2500</v>
      </c>
      <c r="J1648" s="108">
        <v>21749750.000000004</v>
      </c>
    </row>
    <row r="1649" spans="1:10" x14ac:dyDescent="0.3">
      <c r="A1649" s="8">
        <v>1648</v>
      </c>
      <c r="B1649" s="115">
        <v>42490</v>
      </c>
      <c r="C1649" s="77" t="s">
        <v>152</v>
      </c>
      <c r="D1649" s="71" t="s">
        <v>897</v>
      </c>
      <c r="E1649" s="74" t="s">
        <v>13</v>
      </c>
      <c r="F1649" s="11">
        <v>91</v>
      </c>
      <c r="G1649" s="12">
        <v>0</v>
      </c>
      <c r="H1649" s="12">
        <v>60</v>
      </c>
      <c r="I1649" s="12">
        <f t="shared" ref="I1649:I1712" si="25">F1649+G1649-H1649</f>
        <v>31</v>
      </c>
      <c r="J1649" s="108">
        <v>8525000</v>
      </c>
    </row>
    <row r="1650" spans="1:10" x14ac:dyDescent="0.3">
      <c r="A1650" s="2">
        <v>1649</v>
      </c>
      <c r="B1650" s="115">
        <v>42490</v>
      </c>
      <c r="C1650" s="73" t="s">
        <v>153</v>
      </c>
      <c r="D1650" s="71" t="s">
        <v>897</v>
      </c>
      <c r="E1650" s="74" t="s">
        <v>83</v>
      </c>
      <c r="F1650" s="11">
        <v>38</v>
      </c>
      <c r="G1650" s="12">
        <v>0</v>
      </c>
      <c r="H1650" s="12">
        <v>5</v>
      </c>
      <c r="I1650" s="12">
        <f t="shared" si="25"/>
        <v>33</v>
      </c>
      <c r="J1650" s="108">
        <v>588060</v>
      </c>
    </row>
    <row r="1651" spans="1:10" x14ac:dyDescent="0.3">
      <c r="A1651" s="8">
        <v>1650</v>
      </c>
      <c r="B1651" s="115">
        <v>42490</v>
      </c>
      <c r="C1651" s="73" t="s">
        <v>154</v>
      </c>
      <c r="D1651" s="71" t="s">
        <v>897</v>
      </c>
      <c r="E1651" s="74" t="s">
        <v>83</v>
      </c>
      <c r="F1651" s="11">
        <v>23</v>
      </c>
      <c r="G1651" s="12">
        <v>0</v>
      </c>
      <c r="H1651" s="12">
        <v>0</v>
      </c>
      <c r="I1651" s="12">
        <f t="shared" si="25"/>
        <v>23</v>
      </c>
      <c r="J1651" s="108">
        <v>751410.00000000012</v>
      </c>
    </row>
    <row r="1652" spans="1:10" x14ac:dyDescent="0.3">
      <c r="A1652" s="2">
        <v>1651</v>
      </c>
      <c r="B1652" s="115">
        <v>42490</v>
      </c>
      <c r="C1652" s="73" t="s">
        <v>155</v>
      </c>
      <c r="D1652" s="71" t="s">
        <v>897</v>
      </c>
      <c r="E1652" s="74" t="s">
        <v>13</v>
      </c>
      <c r="F1652" s="11">
        <v>30690</v>
      </c>
      <c r="G1652" s="12">
        <v>0</v>
      </c>
      <c r="H1652" s="12">
        <v>8090</v>
      </c>
      <c r="I1652" s="12">
        <f t="shared" si="25"/>
        <v>22600</v>
      </c>
      <c r="J1652" s="108">
        <v>35698960</v>
      </c>
    </row>
    <row r="1653" spans="1:10" x14ac:dyDescent="0.3">
      <c r="A1653" s="8">
        <v>1652</v>
      </c>
      <c r="B1653" s="115">
        <v>42490</v>
      </c>
      <c r="C1653" s="73" t="s">
        <v>156</v>
      </c>
      <c r="D1653" s="71" t="s">
        <v>897</v>
      </c>
      <c r="E1653" s="74" t="s">
        <v>9</v>
      </c>
      <c r="F1653" s="11">
        <v>32600</v>
      </c>
      <c r="G1653" s="12">
        <v>0</v>
      </c>
      <c r="H1653" s="12">
        <v>9400</v>
      </c>
      <c r="I1653" s="12">
        <f t="shared" si="25"/>
        <v>23200</v>
      </c>
      <c r="J1653" s="108">
        <v>1582240</v>
      </c>
    </row>
    <row r="1654" spans="1:10" x14ac:dyDescent="0.3">
      <c r="A1654" s="2">
        <v>1653</v>
      </c>
      <c r="B1654" s="115">
        <v>42490</v>
      </c>
      <c r="C1654" s="75" t="s">
        <v>157</v>
      </c>
      <c r="D1654" s="71" t="s">
        <v>897</v>
      </c>
      <c r="E1654" s="74" t="s">
        <v>9</v>
      </c>
      <c r="F1654" s="11">
        <v>2400</v>
      </c>
      <c r="G1654" s="12">
        <v>5000</v>
      </c>
      <c r="H1654" s="12">
        <v>3300</v>
      </c>
      <c r="I1654" s="12">
        <f t="shared" si="25"/>
        <v>4100</v>
      </c>
      <c r="J1654" s="108">
        <v>22347050</v>
      </c>
    </row>
    <row r="1655" spans="1:10" x14ac:dyDescent="0.3">
      <c r="A1655" s="8">
        <v>1654</v>
      </c>
      <c r="B1655" s="115">
        <v>42490</v>
      </c>
      <c r="C1655" s="75" t="s">
        <v>158</v>
      </c>
      <c r="D1655" s="71" t="s">
        <v>897</v>
      </c>
      <c r="E1655" s="74" t="s">
        <v>9</v>
      </c>
      <c r="F1655" s="11">
        <v>3800</v>
      </c>
      <c r="G1655" s="12">
        <v>0</v>
      </c>
      <c r="H1655" s="12">
        <v>1200</v>
      </c>
      <c r="I1655" s="12">
        <f t="shared" si="25"/>
        <v>2600</v>
      </c>
      <c r="J1655" s="108">
        <v>7261540</v>
      </c>
    </row>
    <row r="1656" spans="1:10" x14ac:dyDescent="0.3">
      <c r="A1656" s="2">
        <v>1655</v>
      </c>
      <c r="B1656" s="115">
        <v>42490</v>
      </c>
      <c r="C1656" s="75" t="s">
        <v>159</v>
      </c>
      <c r="D1656" s="71" t="s">
        <v>897</v>
      </c>
      <c r="E1656" s="74" t="s">
        <v>9</v>
      </c>
      <c r="F1656" s="11">
        <v>1100</v>
      </c>
      <c r="G1656" s="12">
        <v>1000</v>
      </c>
      <c r="H1656" s="12">
        <v>700</v>
      </c>
      <c r="I1656" s="12">
        <f t="shared" si="25"/>
        <v>1400</v>
      </c>
      <c r="J1656" s="108">
        <v>2351580</v>
      </c>
    </row>
    <row r="1657" spans="1:10" x14ac:dyDescent="0.3">
      <c r="A1657" s="8">
        <v>1656</v>
      </c>
      <c r="B1657" s="115">
        <v>42490</v>
      </c>
      <c r="C1657" s="73" t="s">
        <v>160</v>
      </c>
      <c r="D1657" s="71" t="s">
        <v>897</v>
      </c>
      <c r="E1657" s="74" t="s">
        <v>13</v>
      </c>
      <c r="F1657" s="11">
        <v>2150</v>
      </c>
      <c r="G1657" s="12">
        <v>850</v>
      </c>
      <c r="H1657" s="12">
        <v>620</v>
      </c>
      <c r="I1657" s="12">
        <f t="shared" si="25"/>
        <v>2380</v>
      </c>
      <c r="J1657" s="108">
        <v>266559524</v>
      </c>
    </row>
    <row r="1658" spans="1:10" x14ac:dyDescent="0.3">
      <c r="A1658" s="2">
        <v>1657</v>
      </c>
      <c r="B1658" s="115">
        <v>42490</v>
      </c>
      <c r="C1658" s="73" t="s">
        <v>763</v>
      </c>
      <c r="D1658" s="71" t="s">
        <v>897</v>
      </c>
      <c r="E1658" s="74" t="s">
        <v>9</v>
      </c>
      <c r="F1658" s="11">
        <v>0</v>
      </c>
      <c r="G1658" s="12">
        <v>60</v>
      </c>
      <c r="H1658" s="12">
        <v>60</v>
      </c>
      <c r="I1658" s="12">
        <f t="shared" si="25"/>
        <v>0</v>
      </c>
      <c r="J1658" s="108">
        <v>0</v>
      </c>
    </row>
    <row r="1659" spans="1:10" x14ac:dyDescent="0.3">
      <c r="A1659" s="8">
        <v>1658</v>
      </c>
      <c r="B1659" s="115">
        <v>42490</v>
      </c>
      <c r="C1659" s="73" t="s">
        <v>161</v>
      </c>
      <c r="D1659" s="71" t="s">
        <v>897</v>
      </c>
      <c r="E1659" s="74" t="s">
        <v>83</v>
      </c>
      <c r="F1659" s="11">
        <v>0</v>
      </c>
      <c r="G1659" s="12">
        <v>100</v>
      </c>
      <c r="H1659" s="12">
        <v>71</v>
      </c>
      <c r="I1659" s="12">
        <f t="shared" si="25"/>
        <v>29</v>
      </c>
      <c r="J1659" s="108">
        <v>289492.5</v>
      </c>
    </row>
    <row r="1660" spans="1:10" x14ac:dyDescent="0.3">
      <c r="A1660" s="2">
        <v>1659</v>
      </c>
      <c r="B1660" s="115">
        <v>42490</v>
      </c>
      <c r="C1660" s="85" t="s">
        <v>162</v>
      </c>
      <c r="D1660" s="71" t="s">
        <v>897</v>
      </c>
      <c r="E1660" s="74" t="s">
        <v>9</v>
      </c>
      <c r="F1660" s="11">
        <v>2600</v>
      </c>
      <c r="G1660" s="12">
        <v>0</v>
      </c>
      <c r="H1660" s="12">
        <v>100</v>
      </c>
      <c r="I1660" s="12">
        <f t="shared" si="25"/>
        <v>2500</v>
      </c>
      <c r="J1660" s="108">
        <v>337507.50000000006</v>
      </c>
    </row>
    <row r="1661" spans="1:10" x14ac:dyDescent="0.3">
      <c r="A1661" s="8">
        <v>1660</v>
      </c>
      <c r="B1661" s="115">
        <v>42490</v>
      </c>
      <c r="C1661" s="85" t="s">
        <v>858</v>
      </c>
      <c r="D1661" s="71" t="s">
        <v>897</v>
      </c>
      <c r="E1661" s="74" t="s">
        <v>83</v>
      </c>
      <c r="F1661" s="11">
        <v>0</v>
      </c>
      <c r="G1661" s="12">
        <v>10</v>
      </c>
      <c r="H1661" s="12">
        <v>0</v>
      </c>
      <c r="I1661" s="12">
        <f t="shared" si="25"/>
        <v>10</v>
      </c>
      <c r="J1661" s="108">
        <v>57000.020000000004</v>
      </c>
    </row>
    <row r="1662" spans="1:10" x14ac:dyDescent="0.3">
      <c r="A1662" s="2">
        <v>1661</v>
      </c>
      <c r="B1662" s="115">
        <v>42490</v>
      </c>
      <c r="C1662" s="86" t="s">
        <v>163</v>
      </c>
      <c r="D1662" s="71" t="s">
        <v>897</v>
      </c>
      <c r="E1662" s="79" t="s">
        <v>13</v>
      </c>
      <c r="F1662" s="19">
        <v>220</v>
      </c>
      <c r="G1662" s="12">
        <v>0</v>
      </c>
      <c r="H1662" s="12">
        <v>220</v>
      </c>
      <c r="I1662" s="12">
        <f t="shared" si="25"/>
        <v>0</v>
      </c>
      <c r="J1662" s="108">
        <v>0</v>
      </c>
    </row>
    <row r="1663" spans="1:10" x14ac:dyDescent="0.3">
      <c r="A1663" s="8">
        <v>1662</v>
      </c>
      <c r="B1663" s="115">
        <v>42490</v>
      </c>
      <c r="C1663" s="86" t="s">
        <v>164</v>
      </c>
      <c r="D1663" s="71" t="s">
        <v>897</v>
      </c>
      <c r="E1663" s="79" t="s">
        <v>13</v>
      </c>
      <c r="F1663" s="19">
        <v>360</v>
      </c>
      <c r="G1663" s="12">
        <v>1000</v>
      </c>
      <c r="H1663" s="12">
        <v>840</v>
      </c>
      <c r="I1663" s="12">
        <f t="shared" si="25"/>
        <v>520</v>
      </c>
      <c r="J1663" s="108">
        <v>3596736</v>
      </c>
    </row>
    <row r="1664" spans="1:10" x14ac:dyDescent="0.3">
      <c r="A1664" s="2">
        <v>1663</v>
      </c>
      <c r="B1664" s="115">
        <v>42490</v>
      </c>
      <c r="C1664" s="78" t="s">
        <v>165</v>
      </c>
      <c r="D1664" s="71" t="s">
        <v>897</v>
      </c>
      <c r="E1664" s="79" t="s">
        <v>13</v>
      </c>
      <c r="F1664" s="19">
        <v>2802</v>
      </c>
      <c r="G1664" s="12">
        <v>1440</v>
      </c>
      <c r="H1664" s="12">
        <v>2190</v>
      </c>
      <c r="I1664" s="12">
        <f t="shared" si="25"/>
        <v>2052</v>
      </c>
      <c r="J1664" s="108">
        <v>12866040.000000002</v>
      </c>
    </row>
    <row r="1665" spans="1:10" x14ac:dyDescent="0.3">
      <c r="A1665" s="8">
        <v>1664</v>
      </c>
      <c r="B1665" s="115">
        <v>42490</v>
      </c>
      <c r="C1665" s="86" t="s">
        <v>166</v>
      </c>
      <c r="D1665" s="71" t="s">
        <v>897</v>
      </c>
      <c r="E1665" s="79" t="s">
        <v>13</v>
      </c>
      <c r="F1665" s="19">
        <v>500</v>
      </c>
      <c r="G1665" s="12">
        <v>140</v>
      </c>
      <c r="H1665" s="12">
        <v>580</v>
      </c>
      <c r="I1665" s="12">
        <f t="shared" si="25"/>
        <v>60</v>
      </c>
      <c r="J1665" s="108">
        <v>292020.30000000005</v>
      </c>
    </row>
    <row r="1666" spans="1:10" x14ac:dyDescent="0.3">
      <c r="A1666" s="2">
        <v>1665</v>
      </c>
      <c r="B1666" s="115">
        <v>42490</v>
      </c>
      <c r="C1666" s="78" t="s">
        <v>167</v>
      </c>
      <c r="D1666" s="71" t="s">
        <v>897</v>
      </c>
      <c r="E1666" s="79" t="s">
        <v>13</v>
      </c>
      <c r="F1666" s="19">
        <v>290</v>
      </c>
      <c r="G1666" s="12">
        <v>1000</v>
      </c>
      <c r="H1666" s="12">
        <v>960</v>
      </c>
      <c r="I1666" s="12">
        <f t="shared" si="25"/>
        <v>330</v>
      </c>
      <c r="J1666" s="108">
        <v>1535853.0000000002</v>
      </c>
    </row>
    <row r="1667" spans="1:10" x14ac:dyDescent="0.3">
      <c r="A1667" s="8">
        <v>1666</v>
      </c>
      <c r="B1667" s="115">
        <v>42490</v>
      </c>
      <c r="C1667" s="78" t="s">
        <v>168</v>
      </c>
      <c r="D1667" s="71" t="s">
        <v>897</v>
      </c>
      <c r="E1667" s="79" t="s">
        <v>13</v>
      </c>
      <c r="F1667" s="19">
        <v>390</v>
      </c>
      <c r="G1667" s="12">
        <v>300</v>
      </c>
      <c r="H1667" s="12">
        <v>120</v>
      </c>
      <c r="I1667" s="12">
        <f t="shared" si="25"/>
        <v>570</v>
      </c>
      <c r="J1667" s="108">
        <v>2963829.0000000005</v>
      </c>
    </row>
    <row r="1668" spans="1:10" x14ac:dyDescent="0.3">
      <c r="A1668" s="2">
        <v>1667</v>
      </c>
      <c r="B1668" s="115">
        <v>42490</v>
      </c>
      <c r="C1668" s="86" t="s">
        <v>169</v>
      </c>
      <c r="D1668" s="71" t="s">
        <v>897</v>
      </c>
      <c r="E1668" s="79" t="s">
        <v>13</v>
      </c>
      <c r="F1668" s="19">
        <v>420</v>
      </c>
      <c r="G1668" s="12">
        <v>1500</v>
      </c>
      <c r="H1668" s="12">
        <v>960</v>
      </c>
      <c r="I1668" s="12">
        <f t="shared" si="25"/>
        <v>960</v>
      </c>
      <c r="J1668" s="108">
        <v>4991712.0000000009</v>
      </c>
    </row>
    <row r="1669" spans="1:10" x14ac:dyDescent="0.3">
      <c r="A1669" s="8">
        <v>1668</v>
      </c>
      <c r="B1669" s="115">
        <v>42490</v>
      </c>
      <c r="C1669" s="86" t="s">
        <v>819</v>
      </c>
      <c r="D1669" s="71" t="s">
        <v>897</v>
      </c>
      <c r="E1669" s="79" t="s">
        <v>13</v>
      </c>
      <c r="F1669" s="19">
        <v>150</v>
      </c>
      <c r="G1669" s="12">
        <v>700</v>
      </c>
      <c r="H1669" s="12">
        <v>550</v>
      </c>
      <c r="I1669" s="12">
        <f t="shared" si="25"/>
        <v>300</v>
      </c>
      <c r="J1669" s="108">
        <v>2145000.0000000005</v>
      </c>
    </row>
    <row r="1670" spans="1:10" x14ac:dyDescent="0.3">
      <c r="A1670" s="2">
        <v>1669</v>
      </c>
      <c r="B1670" s="115">
        <v>42490</v>
      </c>
      <c r="C1670" s="86" t="s">
        <v>764</v>
      </c>
      <c r="D1670" s="71" t="s">
        <v>897</v>
      </c>
      <c r="E1670" s="74" t="s">
        <v>13</v>
      </c>
      <c r="F1670" s="11">
        <v>20</v>
      </c>
      <c r="G1670" s="12">
        <v>0</v>
      </c>
      <c r="H1670" s="12">
        <v>20</v>
      </c>
      <c r="I1670" s="12">
        <f t="shared" si="25"/>
        <v>0</v>
      </c>
      <c r="J1670" s="108">
        <v>0</v>
      </c>
    </row>
    <row r="1671" spans="1:10" x14ac:dyDescent="0.3">
      <c r="A1671" s="8">
        <v>1670</v>
      </c>
      <c r="B1671" s="115">
        <v>42490</v>
      </c>
      <c r="C1671" s="86" t="s">
        <v>820</v>
      </c>
      <c r="D1671" s="71" t="s">
        <v>897</v>
      </c>
      <c r="E1671" s="74" t="s">
        <v>9</v>
      </c>
      <c r="F1671" s="11">
        <v>0</v>
      </c>
      <c r="G1671" s="12">
        <v>210</v>
      </c>
      <c r="H1671" s="12">
        <v>210</v>
      </c>
      <c r="I1671" s="12">
        <f t="shared" si="25"/>
        <v>0</v>
      </c>
      <c r="J1671" s="108">
        <v>0</v>
      </c>
    </row>
    <row r="1672" spans="1:10" x14ac:dyDescent="0.3">
      <c r="A1672" s="2">
        <v>1671</v>
      </c>
      <c r="B1672" s="115">
        <v>42490</v>
      </c>
      <c r="C1672" s="73" t="s">
        <v>170</v>
      </c>
      <c r="D1672" s="71" t="s">
        <v>897</v>
      </c>
      <c r="E1672" s="79" t="s">
        <v>13</v>
      </c>
      <c r="F1672" s="19">
        <v>30</v>
      </c>
      <c r="G1672" s="12">
        <v>0</v>
      </c>
      <c r="H1672" s="12">
        <v>0</v>
      </c>
      <c r="I1672" s="12">
        <f t="shared" si="25"/>
        <v>30</v>
      </c>
      <c r="J1672" s="108">
        <v>2129039.88</v>
      </c>
    </row>
    <row r="1673" spans="1:10" x14ac:dyDescent="0.3">
      <c r="A1673" s="8">
        <v>1672</v>
      </c>
      <c r="B1673" s="115">
        <v>42490</v>
      </c>
      <c r="C1673" s="73" t="s">
        <v>171</v>
      </c>
      <c r="D1673" s="71" t="s">
        <v>897</v>
      </c>
      <c r="E1673" s="79" t="s">
        <v>13</v>
      </c>
      <c r="F1673" s="19">
        <v>30</v>
      </c>
      <c r="G1673" s="12">
        <v>0</v>
      </c>
      <c r="H1673" s="12">
        <v>0</v>
      </c>
      <c r="I1673" s="12">
        <f t="shared" si="25"/>
        <v>30</v>
      </c>
      <c r="J1673" s="108">
        <v>1039500</v>
      </c>
    </row>
    <row r="1674" spans="1:10" x14ac:dyDescent="0.3">
      <c r="A1674" s="2">
        <v>1673</v>
      </c>
      <c r="B1674" s="115">
        <v>42490</v>
      </c>
      <c r="C1674" s="73" t="s">
        <v>172</v>
      </c>
      <c r="D1674" s="71" t="s">
        <v>897</v>
      </c>
      <c r="E1674" s="74" t="s">
        <v>9</v>
      </c>
      <c r="F1674" s="11">
        <v>40</v>
      </c>
      <c r="G1674" s="12">
        <v>0</v>
      </c>
      <c r="H1674" s="12">
        <v>0</v>
      </c>
      <c r="I1674" s="12">
        <f t="shared" si="25"/>
        <v>40</v>
      </c>
      <c r="J1674" s="108">
        <v>194480</v>
      </c>
    </row>
    <row r="1675" spans="1:10" x14ac:dyDescent="0.3">
      <c r="A1675" s="8">
        <v>1674</v>
      </c>
      <c r="B1675" s="115">
        <v>42490</v>
      </c>
      <c r="C1675" s="73" t="s">
        <v>173</v>
      </c>
      <c r="D1675" s="71" t="s">
        <v>897</v>
      </c>
      <c r="E1675" s="74" t="s">
        <v>9</v>
      </c>
      <c r="F1675" s="11">
        <v>0</v>
      </c>
      <c r="G1675" s="12">
        <v>4800</v>
      </c>
      <c r="H1675" s="12">
        <v>2200</v>
      </c>
      <c r="I1675" s="12">
        <f t="shared" si="25"/>
        <v>2600</v>
      </c>
      <c r="J1675" s="108">
        <v>279507.80000000005</v>
      </c>
    </row>
    <row r="1676" spans="1:10" x14ac:dyDescent="0.3">
      <c r="A1676" s="2">
        <v>1675</v>
      </c>
      <c r="B1676" s="115">
        <v>42490</v>
      </c>
      <c r="C1676" s="75" t="s">
        <v>174</v>
      </c>
      <c r="D1676" s="71" t="s">
        <v>897</v>
      </c>
      <c r="E1676" s="74" t="s">
        <v>9</v>
      </c>
      <c r="F1676" s="11">
        <v>2900</v>
      </c>
      <c r="G1676" s="12">
        <v>2000</v>
      </c>
      <c r="H1676" s="12">
        <v>900</v>
      </c>
      <c r="I1676" s="12">
        <f t="shared" si="25"/>
        <v>4000</v>
      </c>
      <c r="J1676" s="108">
        <v>536800.00000000012</v>
      </c>
    </row>
    <row r="1677" spans="1:10" x14ac:dyDescent="0.3">
      <c r="A1677" s="8">
        <v>1676</v>
      </c>
      <c r="B1677" s="115">
        <v>42490</v>
      </c>
      <c r="C1677" s="75" t="s">
        <v>175</v>
      </c>
      <c r="D1677" s="71" t="s">
        <v>897</v>
      </c>
      <c r="E1677" s="74" t="s">
        <v>9</v>
      </c>
      <c r="F1677" s="11">
        <v>3330</v>
      </c>
      <c r="G1677" s="12">
        <v>0</v>
      </c>
      <c r="H1677" s="12">
        <v>3330</v>
      </c>
      <c r="I1677" s="12">
        <f t="shared" si="25"/>
        <v>0</v>
      </c>
      <c r="J1677" s="108">
        <v>0</v>
      </c>
    </row>
    <row r="1678" spans="1:10" x14ac:dyDescent="0.3">
      <c r="A1678" s="2">
        <v>1677</v>
      </c>
      <c r="B1678" s="115">
        <v>42490</v>
      </c>
      <c r="C1678" s="75" t="s">
        <v>176</v>
      </c>
      <c r="D1678" s="71" t="s">
        <v>897</v>
      </c>
      <c r="E1678" s="74" t="s">
        <v>9</v>
      </c>
      <c r="F1678" s="11">
        <v>660</v>
      </c>
      <c r="G1678" s="12">
        <v>0</v>
      </c>
      <c r="H1678" s="12">
        <v>660</v>
      </c>
      <c r="I1678" s="12">
        <f t="shared" si="25"/>
        <v>0</v>
      </c>
      <c r="J1678" s="108">
        <v>0</v>
      </c>
    </row>
    <row r="1679" spans="1:10" x14ac:dyDescent="0.3">
      <c r="A1679" s="8">
        <v>1678</v>
      </c>
      <c r="B1679" s="115">
        <v>42490</v>
      </c>
      <c r="C1679" s="73" t="s">
        <v>177</v>
      </c>
      <c r="D1679" s="71" t="s">
        <v>897</v>
      </c>
      <c r="E1679" s="74" t="s">
        <v>13</v>
      </c>
      <c r="F1679" s="11">
        <v>1170</v>
      </c>
      <c r="G1679" s="12">
        <v>0</v>
      </c>
      <c r="H1679" s="12">
        <v>1170</v>
      </c>
      <c r="I1679" s="12">
        <f t="shared" si="25"/>
        <v>0</v>
      </c>
      <c r="J1679" s="108">
        <v>0</v>
      </c>
    </row>
    <row r="1680" spans="1:10" x14ac:dyDescent="0.3">
      <c r="A1680" s="2">
        <v>1679</v>
      </c>
      <c r="B1680" s="115">
        <v>42490</v>
      </c>
      <c r="C1680" s="73" t="s">
        <v>821</v>
      </c>
      <c r="D1680" s="71" t="s">
        <v>897</v>
      </c>
      <c r="E1680" s="74" t="s">
        <v>13</v>
      </c>
      <c r="F1680" s="11">
        <v>0</v>
      </c>
      <c r="G1680" s="12">
        <v>3100</v>
      </c>
      <c r="H1680" s="12">
        <v>3100</v>
      </c>
      <c r="I1680" s="12">
        <f t="shared" si="25"/>
        <v>0</v>
      </c>
      <c r="J1680" s="108">
        <v>0</v>
      </c>
    </row>
    <row r="1681" spans="1:10" x14ac:dyDescent="0.3">
      <c r="A1681" s="8">
        <v>1680</v>
      </c>
      <c r="B1681" s="115">
        <v>42490</v>
      </c>
      <c r="C1681" s="73" t="s">
        <v>178</v>
      </c>
      <c r="D1681" s="71" t="s">
        <v>897</v>
      </c>
      <c r="E1681" s="74" t="s">
        <v>13</v>
      </c>
      <c r="F1681" s="11">
        <v>890</v>
      </c>
      <c r="G1681" s="12">
        <v>0</v>
      </c>
      <c r="H1681" s="12">
        <v>480</v>
      </c>
      <c r="I1681" s="12">
        <f t="shared" si="25"/>
        <v>410</v>
      </c>
      <c r="J1681" s="108">
        <v>10947123.000000002</v>
      </c>
    </row>
    <row r="1682" spans="1:10" x14ac:dyDescent="0.3">
      <c r="A1682" s="2">
        <v>1681</v>
      </c>
      <c r="B1682" s="115">
        <v>42490</v>
      </c>
      <c r="C1682" s="73" t="s">
        <v>859</v>
      </c>
      <c r="D1682" s="71" t="s">
        <v>897</v>
      </c>
      <c r="E1682" s="74" t="s">
        <v>9</v>
      </c>
      <c r="F1682" s="11">
        <v>0</v>
      </c>
      <c r="G1682" s="12">
        <v>5000</v>
      </c>
      <c r="H1682" s="12">
        <v>0</v>
      </c>
      <c r="I1682" s="12">
        <f t="shared" si="25"/>
        <v>5000</v>
      </c>
      <c r="J1682" s="108">
        <v>835010</v>
      </c>
    </row>
    <row r="1683" spans="1:10" x14ac:dyDescent="0.3">
      <c r="A1683" s="8">
        <v>1682</v>
      </c>
      <c r="B1683" s="115">
        <v>42490</v>
      </c>
      <c r="C1683" s="75" t="s">
        <v>182</v>
      </c>
      <c r="D1683" s="71" t="s">
        <v>897</v>
      </c>
      <c r="E1683" s="74" t="s">
        <v>9</v>
      </c>
      <c r="F1683" s="11">
        <v>7300</v>
      </c>
      <c r="G1683" s="12">
        <v>0</v>
      </c>
      <c r="H1683" s="12">
        <v>2200</v>
      </c>
      <c r="I1683" s="12">
        <f t="shared" si="25"/>
        <v>5100</v>
      </c>
      <c r="J1683" s="108">
        <v>4078470</v>
      </c>
    </row>
    <row r="1684" spans="1:10" x14ac:dyDescent="0.3">
      <c r="A1684" s="2">
        <v>1683</v>
      </c>
      <c r="B1684" s="115">
        <v>42490</v>
      </c>
      <c r="C1684" s="75" t="s">
        <v>183</v>
      </c>
      <c r="D1684" s="71" t="s">
        <v>897</v>
      </c>
      <c r="E1684" s="79" t="s">
        <v>9</v>
      </c>
      <c r="F1684" s="19">
        <v>300</v>
      </c>
      <c r="G1684" s="12">
        <v>900</v>
      </c>
      <c r="H1684" s="12">
        <v>450</v>
      </c>
      <c r="I1684" s="12">
        <f t="shared" si="25"/>
        <v>750</v>
      </c>
      <c r="J1684" s="108">
        <v>2700225</v>
      </c>
    </row>
    <row r="1685" spans="1:10" x14ac:dyDescent="0.3">
      <c r="A1685" s="8">
        <v>1684</v>
      </c>
      <c r="B1685" s="115">
        <v>42490</v>
      </c>
      <c r="C1685" s="73" t="s">
        <v>179</v>
      </c>
      <c r="D1685" s="71" t="s">
        <v>897</v>
      </c>
      <c r="E1685" s="74" t="s">
        <v>13</v>
      </c>
      <c r="F1685" s="11">
        <v>40</v>
      </c>
      <c r="G1685" s="12">
        <v>200</v>
      </c>
      <c r="H1685" s="12">
        <v>205</v>
      </c>
      <c r="I1685" s="12">
        <f t="shared" si="25"/>
        <v>35</v>
      </c>
      <c r="J1685" s="108">
        <v>13999999.860000001</v>
      </c>
    </row>
    <row r="1686" spans="1:10" x14ac:dyDescent="0.3">
      <c r="A1686" s="2">
        <v>1685</v>
      </c>
      <c r="B1686" s="115">
        <v>42490</v>
      </c>
      <c r="C1686" s="34" t="s">
        <v>180</v>
      </c>
      <c r="D1686" s="71" t="s">
        <v>897</v>
      </c>
      <c r="E1686" s="74" t="s">
        <v>13</v>
      </c>
      <c r="F1686" s="11">
        <v>216</v>
      </c>
      <c r="G1686" s="12">
        <v>0</v>
      </c>
      <c r="H1686" s="12">
        <v>105</v>
      </c>
      <c r="I1686" s="12">
        <f t="shared" si="25"/>
        <v>111</v>
      </c>
      <c r="J1686" s="108">
        <v>147074999.44500002</v>
      </c>
    </row>
    <row r="1687" spans="1:10" x14ac:dyDescent="0.3">
      <c r="A1687" s="8">
        <v>1686</v>
      </c>
      <c r="B1687" s="115">
        <v>42490</v>
      </c>
      <c r="C1687" s="73" t="s">
        <v>185</v>
      </c>
      <c r="D1687" s="71" t="s">
        <v>897</v>
      </c>
      <c r="E1687" s="79" t="s">
        <v>13</v>
      </c>
      <c r="F1687" s="19">
        <v>467</v>
      </c>
      <c r="G1687" s="12">
        <v>0</v>
      </c>
      <c r="H1687" s="12">
        <v>77</v>
      </c>
      <c r="I1687" s="12">
        <f t="shared" si="25"/>
        <v>390</v>
      </c>
      <c r="J1687" s="108">
        <v>106908945</v>
      </c>
    </row>
    <row r="1688" spans="1:10" x14ac:dyDescent="0.3">
      <c r="A1688" s="2">
        <v>1687</v>
      </c>
      <c r="B1688" s="115">
        <v>42490</v>
      </c>
      <c r="C1688" s="73" t="s">
        <v>186</v>
      </c>
      <c r="D1688" s="71" t="s">
        <v>897</v>
      </c>
      <c r="E1688" s="79" t="s">
        <v>13</v>
      </c>
      <c r="F1688" s="19">
        <v>8</v>
      </c>
      <c r="G1688" s="12">
        <v>0</v>
      </c>
      <c r="H1688" s="12">
        <v>0</v>
      </c>
      <c r="I1688" s="12">
        <f t="shared" si="25"/>
        <v>8</v>
      </c>
      <c r="J1688" s="108">
        <v>475200.00000000006</v>
      </c>
    </row>
    <row r="1689" spans="1:10" x14ac:dyDescent="0.3">
      <c r="A1689" s="8">
        <v>1688</v>
      </c>
      <c r="B1689" s="115">
        <v>42490</v>
      </c>
      <c r="C1689" s="73" t="s">
        <v>765</v>
      </c>
      <c r="D1689" s="71" t="s">
        <v>897</v>
      </c>
      <c r="E1689" s="74" t="s">
        <v>13</v>
      </c>
      <c r="F1689" s="11">
        <v>1963</v>
      </c>
      <c r="G1689" s="12">
        <v>654</v>
      </c>
      <c r="H1689" s="12">
        <v>710</v>
      </c>
      <c r="I1689" s="12">
        <f t="shared" si="25"/>
        <v>1907</v>
      </c>
      <c r="J1689" s="108">
        <v>94396500.000000015</v>
      </c>
    </row>
    <row r="1690" spans="1:10" x14ac:dyDescent="0.3">
      <c r="A1690" s="2">
        <v>1689</v>
      </c>
      <c r="B1690" s="115">
        <v>42490</v>
      </c>
      <c r="C1690" s="73" t="s">
        <v>860</v>
      </c>
      <c r="D1690" s="71" t="s">
        <v>897</v>
      </c>
      <c r="E1690" s="74" t="s">
        <v>13</v>
      </c>
      <c r="F1690" s="11">
        <v>1170</v>
      </c>
      <c r="G1690" s="12">
        <v>390</v>
      </c>
      <c r="H1690" s="12">
        <v>360</v>
      </c>
      <c r="I1690" s="12">
        <f t="shared" si="25"/>
        <v>1200</v>
      </c>
      <c r="J1690" s="108">
        <v>303600000.00000006</v>
      </c>
    </row>
    <row r="1691" spans="1:10" x14ac:dyDescent="0.3">
      <c r="A1691" s="8">
        <v>1690</v>
      </c>
      <c r="B1691" s="115">
        <v>42490</v>
      </c>
      <c r="C1691" s="73" t="s">
        <v>187</v>
      </c>
      <c r="D1691" s="71" t="s">
        <v>897</v>
      </c>
      <c r="E1691" s="74" t="s">
        <v>9</v>
      </c>
      <c r="F1691" s="11">
        <v>1400</v>
      </c>
      <c r="G1691" s="12">
        <v>0</v>
      </c>
      <c r="H1691" s="12">
        <v>200</v>
      </c>
      <c r="I1691" s="12">
        <f t="shared" si="25"/>
        <v>1200</v>
      </c>
      <c r="J1691" s="108">
        <v>323994</v>
      </c>
    </row>
    <row r="1692" spans="1:10" x14ac:dyDescent="0.3">
      <c r="A1692" s="2">
        <v>1691</v>
      </c>
      <c r="B1692" s="115">
        <v>42490</v>
      </c>
      <c r="C1692" s="73" t="s">
        <v>767</v>
      </c>
      <c r="D1692" s="71" t="s">
        <v>897</v>
      </c>
      <c r="E1692" s="74" t="s">
        <v>9</v>
      </c>
      <c r="F1692" s="11">
        <v>300</v>
      </c>
      <c r="G1692" s="12">
        <v>0</v>
      </c>
      <c r="H1692" s="12">
        <v>300</v>
      </c>
      <c r="I1692" s="12">
        <f t="shared" si="25"/>
        <v>0</v>
      </c>
      <c r="J1692" s="108">
        <v>0</v>
      </c>
    </row>
    <row r="1693" spans="1:10" x14ac:dyDescent="0.3">
      <c r="A1693" s="8">
        <v>1692</v>
      </c>
      <c r="B1693" s="115">
        <v>42490</v>
      </c>
      <c r="C1693" s="75" t="s">
        <v>188</v>
      </c>
      <c r="D1693" s="71" t="s">
        <v>897</v>
      </c>
      <c r="E1693" s="74" t="s">
        <v>107</v>
      </c>
      <c r="F1693" s="11">
        <v>4</v>
      </c>
      <c r="G1693" s="12">
        <v>0</v>
      </c>
      <c r="H1693" s="12">
        <v>3</v>
      </c>
      <c r="I1693" s="12">
        <f t="shared" si="25"/>
        <v>1</v>
      </c>
      <c r="J1693" s="108">
        <v>15466.000000000002</v>
      </c>
    </row>
    <row r="1694" spans="1:10" x14ac:dyDescent="0.3">
      <c r="A1694" s="2">
        <v>1693</v>
      </c>
      <c r="B1694" s="115">
        <v>42490</v>
      </c>
      <c r="C1694" s="75" t="s">
        <v>189</v>
      </c>
      <c r="D1694" s="71" t="s">
        <v>897</v>
      </c>
      <c r="E1694" s="74" t="s">
        <v>13</v>
      </c>
      <c r="F1694" s="11">
        <v>5</v>
      </c>
      <c r="G1694" s="12">
        <v>0</v>
      </c>
      <c r="H1694" s="12">
        <v>0</v>
      </c>
      <c r="I1694" s="12">
        <f t="shared" si="25"/>
        <v>5</v>
      </c>
      <c r="J1694" s="108">
        <v>3649765.0200000005</v>
      </c>
    </row>
    <row r="1695" spans="1:10" x14ac:dyDescent="0.3">
      <c r="A1695" s="8">
        <v>1694</v>
      </c>
      <c r="B1695" s="115">
        <v>42490</v>
      </c>
      <c r="C1695" s="76" t="s">
        <v>190</v>
      </c>
      <c r="D1695" s="71" t="s">
        <v>897</v>
      </c>
      <c r="E1695" s="74" t="s">
        <v>9</v>
      </c>
      <c r="F1695" s="11">
        <v>84</v>
      </c>
      <c r="G1695" s="12">
        <v>0</v>
      </c>
      <c r="H1695" s="12">
        <v>0</v>
      </c>
      <c r="I1695" s="12">
        <f t="shared" si="25"/>
        <v>84</v>
      </c>
      <c r="J1695" s="108">
        <v>1318363.2000000002</v>
      </c>
    </row>
    <row r="1696" spans="1:10" x14ac:dyDescent="0.3">
      <c r="A1696" s="2">
        <v>1695</v>
      </c>
      <c r="B1696" s="115">
        <v>42490</v>
      </c>
      <c r="C1696" s="73" t="s">
        <v>191</v>
      </c>
      <c r="D1696" s="71" t="s">
        <v>897</v>
      </c>
      <c r="E1696" s="74" t="s">
        <v>13</v>
      </c>
      <c r="F1696" s="11">
        <v>38</v>
      </c>
      <c r="G1696" s="12">
        <v>0</v>
      </c>
      <c r="H1696" s="12">
        <v>38</v>
      </c>
      <c r="I1696" s="12">
        <f t="shared" si="25"/>
        <v>0</v>
      </c>
      <c r="J1696" s="108">
        <v>0</v>
      </c>
    </row>
    <row r="1697" spans="1:10" x14ac:dyDescent="0.3">
      <c r="A1697" s="8">
        <v>1696</v>
      </c>
      <c r="B1697" s="115">
        <v>42490</v>
      </c>
      <c r="C1697" s="73" t="s">
        <v>192</v>
      </c>
      <c r="D1697" s="71" t="s">
        <v>897</v>
      </c>
      <c r="E1697" s="74" t="s">
        <v>13</v>
      </c>
      <c r="F1697" s="11">
        <v>120</v>
      </c>
      <c r="G1697" s="12">
        <v>0</v>
      </c>
      <c r="H1697" s="12">
        <v>30</v>
      </c>
      <c r="I1697" s="12">
        <f t="shared" si="25"/>
        <v>90</v>
      </c>
      <c r="J1697" s="108">
        <v>49500000</v>
      </c>
    </row>
    <row r="1698" spans="1:10" x14ac:dyDescent="0.3">
      <c r="A1698" s="2">
        <v>1697</v>
      </c>
      <c r="B1698" s="115">
        <v>42490</v>
      </c>
      <c r="C1698" s="73" t="s">
        <v>861</v>
      </c>
      <c r="D1698" s="71" t="s">
        <v>897</v>
      </c>
      <c r="E1698" s="74" t="s">
        <v>13</v>
      </c>
      <c r="F1698" s="11">
        <v>0</v>
      </c>
      <c r="G1698" s="12">
        <v>50</v>
      </c>
      <c r="H1698" s="12">
        <v>50</v>
      </c>
      <c r="I1698" s="12">
        <f t="shared" si="25"/>
        <v>0</v>
      </c>
      <c r="J1698" s="108">
        <v>0</v>
      </c>
    </row>
    <row r="1699" spans="1:10" x14ac:dyDescent="0.3">
      <c r="A1699" s="8">
        <v>1698</v>
      </c>
      <c r="B1699" s="115">
        <v>42490</v>
      </c>
      <c r="C1699" s="73" t="s">
        <v>862</v>
      </c>
      <c r="D1699" s="71" t="s">
        <v>897</v>
      </c>
      <c r="E1699" s="74" t="s">
        <v>13</v>
      </c>
      <c r="F1699" s="11">
        <v>0</v>
      </c>
      <c r="G1699" s="12">
        <v>200</v>
      </c>
      <c r="H1699" s="12">
        <v>149</v>
      </c>
      <c r="I1699" s="12">
        <f t="shared" si="25"/>
        <v>51</v>
      </c>
      <c r="J1699" s="108">
        <v>4165425</v>
      </c>
    </row>
    <row r="1700" spans="1:10" x14ac:dyDescent="0.3">
      <c r="A1700" s="2">
        <v>1699</v>
      </c>
      <c r="B1700" s="115">
        <v>42490</v>
      </c>
      <c r="C1700" s="73" t="s">
        <v>863</v>
      </c>
      <c r="D1700" s="71" t="s">
        <v>897</v>
      </c>
      <c r="E1700" s="74" t="s">
        <v>13</v>
      </c>
      <c r="F1700" s="11">
        <v>0</v>
      </c>
      <c r="G1700" s="12">
        <v>50</v>
      </c>
      <c r="H1700" s="12">
        <v>50</v>
      </c>
      <c r="I1700" s="12">
        <f t="shared" si="25"/>
        <v>0</v>
      </c>
      <c r="J1700" s="108">
        <v>0</v>
      </c>
    </row>
    <row r="1701" spans="1:10" x14ac:dyDescent="0.3">
      <c r="A1701" s="8">
        <v>1700</v>
      </c>
      <c r="B1701" s="115">
        <v>42490</v>
      </c>
      <c r="C1701" s="83" t="s">
        <v>193</v>
      </c>
      <c r="D1701" s="71" t="s">
        <v>897</v>
      </c>
      <c r="E1701" s="74" t="s">
        <v>9</v>
      </c>
      <c r="F1701" s="11">
        <v>20</v>
      </c>
      <c r="G1701" s="12">
        <v>0</v>
      </c>
      <c r="H1701" s="12">
        <v>20</v>
      </c>
      <c r="I1701" s="12">
        <f t="shared" si="25"/>
        <v>0</v>
      </c>
      <c r="J1701" s="108">
        <v>0</v>
      </c>
    </row>
    <row r="1702" spans="1:10" x14ac:dyDescent="0.3">
      <c r="A1702" s="2">
        <v>1701</v>
      </c>
      <c r="B1702" s="115">
        <v>42490</v>
      </c>
      <c r="C1702" s="75" t="s">
        <v>195</v>
      </c>
      <c r="D1702" s="71" t="s">
        <v>897</v>
      </c>
      <c r="E1702" s="74" t="s">
        <v>13</v>
      </c>
      <c r="F1702" s="11">
        <v>60</v>
      </c>
      <c r="G1702" s="12">
        <v>1000</v>
      </c>
      <c r="H1702" s="12">
        <v>610</v>
      </c>
      <c r="I1702" s="12">
        <f t="shared" si="25"/>
        <v>450</v>
      </c>
      <c r="J1702" s="108">
        <v>21037500.000000004</v>
      </c>
    </row>
    <row r="1703" spans="1:10" x14ac:dyDescent="0.3">
      <c r="A1703" s="8">
        <v>1702</v>
      </c>
      <c r="B1703" s="115">
        <v>42490</v>
      </c>
      <c r="C1703" s="78" t="s">
        <v>196</v>
      </c>
      <c r="D1703" s="71" t="s">
        <v>897</v>
      </c>
      <c r="E1703" s="87" t="s">
        <v>9</v>
      </c>
      <c r="F1703" s="12">
        <v>500</v>
      </c>
      <c r="G1703" s="12">
        <v>0</v>
      </c>
      <c r="H1703" s="12">
        <v>0</v>
      </c>
      <c r="I1703" s="12">
        <f t="shared" si="25"/>
        <v>500</v>
      </c>
      <c r="J1703" s="108">
        <v>17699</v>
      </c>
    </row>
    <row r="1704" spans="1:10" x14ac:dyDescent="0.3">
      <c r="A1704" s="2">
        <v>1703</v>
      </c>
      <c r="B1704" s="115">
        <v>42490</v>
      </c>
      <c r="C1704" s="73" t="s">
        <v>197</v>
      </c>
      <c r="D1704" s="71" t="s">
        <v>897</v>
      </c>
      <c r="E1704" s="87" t="s">
        <v>13</v>
      </c>
      <c r="F1704" s="12">
        <v>6658</v>
      </c>
      <c r="G1704" s="12">
        <v>0</v>
      </c>
      <c r="H1704" s="12">
        <v>1440</v>
      </c>
      <c r="I1704" s="12">
        <f t="shared" si="25"/>
        <v>5218</v>
      </c>
      <c r="J1704" s="108">
        <v>42267887.200000003</v>
      </c>
    </row>
    <row r="1705" spans="1:10" x14ac:dyDescent="0.3">
      <c r="A1705" s="8">
        <v>1704</v>
      </c>
      <c r="B1705" s="115">
        <v>42490</v>
      </c>
      <c r="C1705" s="73" t="s">
        <v>198</v>
      </c>
      <c r="D1705" s="71" t="s">
        <v>897</v>
      </c>
      <c r="E1705" s="87" t="s">
        <v>13</v>
      </c>
      <c r="F1705" s="12">
        <v>420</v>
      </c>
      <c r="G1705" s="12">
        <v>0</v>
      </c>
      <c r="H1705" s="12">
        <v>40</v>
      </c>
      <c r="I1705" s="12">
        <f t="shared" si="25"/>
        <v>380</v>
      </c>
      <c r="J1705" s="108">
        <v>34234200</v>
      </c>
    </row>
    <row r="1706" spans="1:10" x14ac:dyDescent="0.3">
      <c r="A1706" s="2">
        <v>1705</v>
      </c>
      <c r="B1706" s="115">
        <v>42490</v>
      </c>
      <c r="C1706" s="73" t="s">
        <v>199</v>
      </c>
      <c r="D1706" s="71" t="s">
        <v>897</v>
      </c>
      <c r="E1706" s="74" t="s">
        <v>13</v>
      </c>
      <c r="F1706" s="11">
        <v>170</v>
      </c>
      <c r="G1706" s="12">
        <v>0</v>
      </c>
      <c r="H1706" s="12">
        <v>50</v>
      </c>
      <c r="I1706" s="12">
        <f t="shared" si="25"/>
        <v>120</v>
      </c>
      <c r="J1706" s="108">
        <v>54054000.000000007</v>
      </c>
    </row>
    <row r="1707" spans="1:10" x14ac:dyDescent="0.3">
      <c r="A1707" s="8">
        <v>1706</v>
      </c>
      <c r="B1707" s="115">
        <v>42490</v>
      </c>
      <c r="C1707" s="73" t="s">
        <v>768</v>
      </c>
      <c r="D1707" s="71" t="s">
        <v>897</v>
      </c>
      <c r="E1707" s="74" t="s">
        <v>13</v>
      </c>
      <c r="F1707" s="11">
        <v>108</v>
      </c>
      <c r="G1707" s="12">
        <v>60</v>
      </c>
      <c r="H1707" s="12">
        <v>108</v>
      </c>
      <c r="I1707" s="12">
        <f t="shared" si="25"/>
        <v>60</v>
      </c>
      <c r="J1707" s="108">
        <v>5940000.0000000009</v>
      </c>
    </row>
    <row r="1708" spans="1:10" x14ac:dyDescent="0.3">
      <c r="A1708" s="2">
        <v>1707</v>
      </c>
      <c r="B1708" s="115">
        <v>42490</v>
      </c>
      <c r="C1708" s="73" t="s">
        <v>864</v>
      </c>
      <c r="D1708" s="71" t="s">
        <v>897</v>
      </c>
      <c r="E1708" s="74" t="s">
        <v>13</v>
      </c>
      <c r="F1708" s="11">
        <v>0</v>
      </c>
      <c r="G1708" s="12">
        <v>300</v>
      </c>
      <c r="H1708" s="12">
        <v>180</v>
      </c>
      <c r="I1708" s="12">
        <f t="shared" si="25"/>
        <v>120</v>
      </c>
      <c r="J1708" s="108">
        <v>11880000.000000002</v>
      </c>
    </row>
    <row r="1709" spans="1:10" x14ac:dyDescent="0.3">
      <c r="A1709" s="8">
        <v>1708</v>
      </c>
      <c r="B1709" s="115">
        <v>42490</v>
      </c>
      <c r="C1709" s="73" t="s">
        <v>201</v>
      </c>
      <c r="D1709" s="71" t="s">
        <v>897</v>
      </c>
      <c r="E1709" s="88" t="s">
        <v>13</v>
      </c>
      <c r="F1709" s="24">
        <v>25</v>
      </c>
      <c r="G1709" s="12">
        <v>150</v>
      </c>
      <c r="H1709" s="12">
        <v>105</v>
      </c>
      <c r="I1709" s="12">
        <f t="shared" si="25"/>
        <v>70</v>
      </c>
      <c r="J1709" s="108">
        <v>170333333.17000002</v>
      </c>
    </row>
    <row r="1710" spans="1:10" x14ac:dyDescent="0.3">
      <c r="A1710" s="2">
        <v>1709</v>
      </c>
      <c r="B1710" s="115">
        <v>42490</v>
      </c>
      <c r="C1710" s="84" t="s">
        <v>202</v>
      </c>
      <c r="D1710" s="71" t="s">
        <v>897</v>
      </c>
      <c r="E1710" s="79" t="s">
        <v>9</v>
      </c>
      <c r="F1710" s="19">
        <v>1300</v>
      </c>
      <c r="G1710" s="12">
        <v>0</v>
      </c>
      <c r="H1710" s="12">
        <v>0</v>
      </c>
      <c r="I1710" s="12">
        <f t="shared" si="25"/>
        <v>1300</v>
      </c>
      <c r="J1710" s="108">
        <v>1208350.0000000002</v>
      </c>
    </row>
    <row r="1711" spans="1:10" x14ac:dyDescent="0.3">
      <c r="A1711" s="8">
        <v>1710</v>
      </c>
      <c r="B1711" s="115">
        <v>42490</v>
      </c>
      <c r="C1711" s="75" t="s">
        <v>205</v>
      </c>
      <c r="D1711" s="71" t="s">
        <v>897</v>
      </c>
      <c r="E1711" s="74" t="s">
        <v>9</v>
      </c>
      <c r="F1711" s="11">
        <v>5000</v>
      </c>
      <c r="G1711" s="12">
        <v>0</v>
      </c>
      <c r="H1711" s="12">
        <v>1500</v>
      </c>
      <c r="I1711" s="12">
        <f t="shared" si="25"/>
        <v>3500</v>
      </c>
      <c r="J1711" s="108">
        <v>1578500.0000000002</v>
      </c>
    </row>
    <row r="1712" spans="1:10" x14ac:dyDescent="0.3">
      <c r="A1712" s="2">
        <v>1711</v>
      </c>
      <c r="B1712" s="115">
        <v>42490</v>
      </c>
      <c r="C1712" s="89" t="s">
        <v>206</v>
      </c>
      <c r="D1712" s="71" t="s">
        <v>897</v>
      </c>
      <c r="E1712" s="79" t="s">
        <v>28</v>
      </c>
      <c r="F1712" s="19">
        <v>8</v>
      </c>
      <c r="G1712" s="19">
        <v>0</v>
      </c>
      <c r="H1712" s="19">
        <v>6</v>
      </c>
      <c r="I1712" s="11">
        <f t="shared" si="25"/>
        <v>2</v>
      </c>
      <c r="J1712" s="108">
        <v>242000.00000000003</v>
      </c>
    </row>
    <row r="1713" spans="1:10" x14ac:dyDescent="0.3">
      <c r="A1713" s="8">
        <v>1712</v>
      </c>
      <c r="B1713" s="115">
        <v>42490</v>
      </c>
      <c r="C1713" s="75" t="s">
        <v>207</v>
      </c>
      <c r="D1713" s="71" t="s">
        <v>897</v>
      </c>
      <c r="E1713" s="74" t="s">
        <v>9</v>
      </c>
      <c r="F1713" s="11">
        <v>3000</v>
      </c>
      <c r="G1713" s="12">
        <v>3000</v>
      </c>
      <c r="H1713" s="12">
        <v>2900</v>
      </c>
      <c r="I1713" s="12">
        <f t="shared" ref="I1713:I1776" si="26">F1713+G1713-H1713</f>
        <v>3100</v>
      </c>
      <c r="J1713" s="108">
        <v>2635930</v>
      </c>
    </row>
    <row r="1714" spans="1:10" x14ac:dyDescent="0.3">
      <c r="A1714" s="2">
        <v>1713</v>
      </c>
      <c r="B1714" s="115">
        <v>42490</v>
      </c>
      <c r="C1714" s="73" t="s">
        <v>208</v>
      </c>
      <c r="D1714" s="71" t="s">
        <v>897</v>
      </c>
      <c r="E1714" s="74" t="s">
        <v>9</v>
      </c>
      <c r="F1714" s="11">
        <v>1094</v>
      </c>
      <c r="G1714" s="12">
        <v>0</v>
      </c>
      <c r="H1714" s="12">
        <v>224</v>
      </c>
      <c r="I1714" s="12">
        <f t="shared" si="26"/>
        <v>870</v>
      </c>
      <c r="J1714" s="108">
        <v>66120087.000000007</v>
      </c>
    </row>
    <row r="1715" spans="1:10" x14ac:dyDescent="0.3">
      <c r="A1715" s="8">
        <v>1714</v>
      </c>
      <c r="B1715" s="115">
        <v>42490</v>
      </c>
      <c r="C1715" s="73" t="s">
        <v>209</v>
      </c>
      <c r="D1715" s="71" t="s">
        <v>897</v>
      </c>
      <c r="E1715" s="74" t="s">
        <v>9</v>
      </c>
      <c r="F1715" s="11">
        <v>1960</v>
      </c>
      <c r="G1715" s="12">
        <v>2800</v>
      </c>
      <c r="H1715" s="12">
        <v>2800</v>
      </c>
      <c r="I1715" s="12">
        <f t="shared" si="26"/>
        <v>1960</v>
      </c>
      <c r="J1715" s="108">
        <v>294000007.84000003</v>
      </c>
    </row>
    <row r="1716" spans="1:10" x14ac:dyDescent="0.3">
      <c r="A1716" s="2">
        <v>1715</v>
      </c>
      <c r="B1716" s="115">
        <v>42490</v>
      </c>
      <c r="C1716" s="73" t="s">
        <v>210</v>
      </c>
      <c r="D1716" s="71" t="s">
        <v>897</v>
      </c>
      <c r="E1716" s="74" t="s">
        <v>13</v>
      </c>
      <c r="F1716" s="11">
        <v>55</v>
      </c>
      <c r="G1716" s="12">
        <v>0</v>
      </c>
      <c r="H1716" s="12">
        <v>30</v>
      </c>
      <c r="I1716" s="12">
        <f t="shared" si="26"/>
        <v>25</v>
      </c>
      <c r="J1716" s="108">
        <v>550000</v>
      </c>
    </row>
    <row r="1717" spans="1:10" x14ac:dyDescent="0.3">
      <c r="A1717" s="8">
        <v>1716</v>
      </c>
      <c r="B1717" s="115">
        <v>42490</v>
      </c>
      <c r="C1717" s="73" t="s">
        <v>211</v>
      </c>
      <c r="D1717" s="71" t="s">
        <v>897</v>
      </c>
      <c r="E1717" s="74" t="s">
        <v>13</v>
      </c>
      <c r="F1717" s="11">
        <v>10</v>
      </c>
      <c r="G1717" s="12">
        <v>0</v>
      </c>
      <c r="H1717" s="12">
        <v>0</v>
      </c>
      <c r="I1717" s="12">
        <f t="shared" si="26"/>
        <v>10</v>
      </c>
      <c r="J1717" s="108">
        <v>466670.05000000005</v>
      </c>
    </row>
    <row r="1718" spans="1:10" x14ac:dyDescent="0.3">
      <c r="A1718" s="2">
        <v>1717</v>
      </c>
      <c r="B1718" s="115">
        <v>42490</v>
      </c>
      <c r="C1718" s="73" t="s">
        <v>212</v>
      </c>
      <c r="D1718" s="71" t="s">
        <v>897</v>
      </c>
      <c r="E1718" s="74" t="s">
        <v>9</v>
      </c>
      <c r="F1718" s="11">
        <v>0</v>
      </c>
      <c r="G1718" s="12">
        <v>200</v>
      </c>
      <c r="H1718" s="12">
        <v>100</v>
      </c>
      <c r="I1718" s="12">
        <f t="shared" si="26"/>
        <v>100</v>
      </c>
      <c r="J1718" s="108">
        <v>35200</v>
      </c>
    </row>
    <row r="1719" spans="1:10" x14ac:dyDescent="0.3">
      <c r="A1719" s="8">
        <v>1718</v>
      </c>
      <c r="B1719" s="115">
        <v>42490</v>
      </c>
      <c r="C1719" s="73" t="s">
        <v>213</v>
      </c>
      <c r="D1719" s="71" t="s">
        <v>897</v>
      </c>
      <c r="E1719" s="74" t="s">
        <v>13</v>
      </c>
      <c r="F1719" s="11">
        <v>20</v>
      </c>
      <c r="G1719" s="12">
        <v>0</v>
      </c>
      <c r="H1719" s="12">
        <v>0</v>
      </c>
      <c r="I1719" s="12">
        <f t="shared" si="26"/>
        <v>20</v>
      </c>
      <c r="J1719" s="108">
        <v>1760000</v>
      </c>
    </row>
    <row r="1720" spans="1:10" x14ac:dyDescent="0.3">
      <c r="A1720" s="2">
        <v>1719</v>
      </c>
      <c r="B1720" s="115">
        <v>42490</v>
      </c>
      <c r="C1720" s="73" t="s">
        <v>769</v>
      </c>
      <c r="D1720" s="71" t="s">
        <v>897</v>
      </c>
      <c r="E1720" s="74" t="s">
        <v>13</v>
      </c>
      <c r="F1720" s="11">
        <v>0</v>
      </c>
      <c r="G1720" s="12">
        <v>15000</v>
      </c>
      <c r="H1720" s="12">
        <v>0</v>
      </c>
      <c r="I1720" s="12">
        <f t="shared" si="26"/>
        <v>15000</v>
      </c>
      <c r="J1720" s="108">
        <v>49500000.000000007</v>
      </c>
    </row>
    <row r="1721" spans="1:10" x14ac:dyDescent="0.3">
      <c r="A1721" s="8">
        <v>1720</v>
      </c>
      <c r="B1721" s="115">
        <v>42490</v>
      </c>
      <c r="C1721" s="75" t="s">
        <v>214</v>
      </c>
      <c r="D1721" s="71" t="s">
        <v>897</v>
      </c>
      <c r="E1721" s="74" t="s">
        <v>13</v>
      </c>
      <c r="F1721" s="11">
        <v>100</v>
      </c>
      <c r="G1721" s="12">
        <v>0</v>
      </c>
      <c r="H1721" s="12">
        <v>100</v>
      </c>
      <c r="I1721" s="12">
        <f t="shared" si="26"/>
        <v>0</v>
      </c>
      <c r="J1721" s="108">
        <v>0</v>
      </c>
    </row>
    <row r="1722" spans="1:10" x14ac:dyDescent="0.3">
      <c r="A1722" s="2">
        <v>1721</v>
      </c>
      <c r="B1722" s="115">
        <v>42490</v>
      </c>
      <c r="C1722" s="75" t="s">
        <v>215</v>
      </c>
      <c r="D1722" s="71" t="s">
        <v>897</v>
      </c>
      <c r="E1722" s="74" t="s">
        <v>9</v>
      </c>
      <c r="F1722" s="11">
        <v>0</v>
      </c>
      <c r="G1722" s="12">
        <v>660</v>
      </c>
      <c r="H1722" s="12">
        <v>660</v>
      </c>
      <c r="I1722" s="12">
        <f t="shared" si="26"/>
        <v>0</v>
      </c>
      <c r="J1722" s="108">
        <v>0</v>
      </c>
    </row>
    <row r="1723" spans="1:10" x14ac:dyDescent="0.3">
      <c r="A1723" s="8">
        <v>1722</v>
      </c>
      <c r="B1723" s="115">
        <v>42490</v>
      </c>
      <c r="C1723" s="75" t="s">
        <v>865</v>
      </c>
      <c r="D1723" s="71" t="s">
        <v>897</v>
      </c>
      <c r="E1723" s="74" t="s">
        <v>9</v>
      </c>
      <c r="F1723" s="11">
        <v>0</v>
      </c>
      <c r="G1723" s="12">
        <v>1500</v>
      </c>
      <c r="H1723" s="12">
        <v>0</v>
      </c>
      <c r="I1723" s="12">
        <f t="shared" si="26"/>
        <v>1500</v>
      </c>
      <c r="J1723" s="108">
        <v>13500003</v>
      </c>
    </row>
    <row r="1724" spans="1:10" x14ac:dyDescent="0.3">
      <c r="A1724" s="2">
        <v>1723</v>
      </c>
      <c r="B1724" s="115">
        <v>42490</v>
      </c>
      <c r="C1724" s="73" t="s">
        <v>217</v>
      </c>
      <c r="D1724" s="71" t="s">
        <v>897</v>
      </c>
      <c r="E1724" s="74" t="s">
        <v>9</v>
      </c>
      <c r="F1724" s="11">
        <v>870</v>
      </c>
      <c r="G1724" s="12">
        <v>0</v>
      </c>
      <c r="H1724" s="12">
        <v>870</v>
      </c>
      <c r="I1724" s="12">
        <f t="shared" si="26"/>
        <v>0</v>
      </c>
      <c r="J1724" s="108">
        <v>0</v>
      </c>
    </row>
    <row r="1725" spans="1:10" x14ac:dyDescent="0.3">
      <c r="A1725" s="8">
        <v>1724</v>
      </c>
      <c r="B1725" s="115">
        <v>42490</v>
      </c>
      <c r="C1725" s="75" t="s">
        <v>219</v>
      </c>
      <c r="D1725" s="71" t="s">
        <v>897</v>
      </c>
      <c r="E1725" s="74" t="s">
        <v>9</v>
      </c>
      <c r="F1725" s="11">
        <v>36000</v>
      </c>
      <c r="G1725" s="12">
        <v>7000</v>
      </c>
      <c r="H1725" s="12">
        <v>5000</v>
      </c>
      <c r="I1725" s="12">
        <f t="shared" si="26"/>
        <v>38000</v>
      </c>
      <c r="J1725" s="108">
        <v>961400000.00000012</v>
      </c>
    </row>
    <row r="1726" spans="1:10" x14ac:dyDescent="0.3">
      <c r="A1726" s="2">
        <v>1725</v>
      </c>
      <c r="B1726" s="115">
        <v>42490</v>
      </c>
      <c r="C1726" s="75" t="s">
        <v>866</v>
      </c>
      <c r="D1726" s="71" t="s">
        <v>897</v>
      </c>
      <c r="E1726" s="74" t="s">
        <v>33</v>
      </c>
      <c r="F1726" s="11">
        <v>78</v>
      </c>
      <c r="G1726" s="12">
        <v>72</v>
      </c>
      <c r="H1726" s="12">
        <v>60</v>
      </c>
      <c r="I1726" s="12">
        <f t="shared" si="26"/>
        <v>90</v>
      </c>
      <c r="J1726" s="108">
        <v>233999964</v>
      </c>
    </row>
    <row r="1727" spans="1:10" x14ac:dyDescent="0.3">
      <c r="A1727" s="8">
        <v>1726</v>
      </c>
      <c r="B1727" s="115">
        <v>42490</v>
      </c>
      <c r="C1727" s="75" t="s">
        <v>221</v>
      </c>
      <c r="D1727" s="71" t="s">
        <v>897</v>
      </c>
      <c r="E1727" s="74" t="s">
        <v>9</v>
      </c>
      <c r="F1727" s="11">
        <v>1330</v>
      </c>
      <c r="G1727" s="12">
        <v>0</v>
      </c>
      <c r="H1727" s="12">
        <v>120</v>
      </c>
      <c r="I1727" s="12">
        <f t="shared" si="26"/>
        <v>1210</v>
      </c>
      <c r="J1727" s="108">
        <v>1138005.0000000002</v>
      </c>
    </row>
    <row r="1728" spans="1:10" x14ac:dyDescent="0.3">
      <c r="A1728" s="2">
        <v>1727</v>
      </c>
      <c r="B1728" s="115">
        <v>42490</v>
      </c>
      <c r="C1728" s="73" t="s">
        <v>223</v>
      </c>
      <c r="D1728" s="71" t="s">
        <v>897</v>
      </c>
      <c r="E1728" s="74" t="s">
        <v>9</v>
      </c>
      <c r="F1728" s="11">
        <v>600</v>
      </c>
      <c r="G1728" s="12">
        <v>0</v>
      </c>
      <c r="H1728" s="12">
        <v>300</v>
      </c>
      <c r="I1728" s="12">
        <f t="shared" si="26"/>
        <v>300</v>
      </c>
      <c r="J1728" s="108">
        <v>204270.00000000003</v>
      </c>
    </row>
    <row r="1729" spans="1:10" x14ac:dyDescent="0.3">
      <c r="A1729" s="8">
        <v>1728</v>
      </c>
      <c r="B1729" s="115">
        <v>42490</v>
      </c>
      <c r="C1729" s="73" t="s">
        <v>224</v>
      </c>
      <c r="D1729" s="71" t="s">
        <v>897</v>
      </c>
      <c r="E1729" s="74" t="s">
        <v>13</v>
      </c>
      <c r="F1729" s="11">
        <v>243</v>
      </c>
      <c r="G1729" s="12">
        <v>0</v>
      </c>
      <c r="H1729" s="12">
        <v>44</v>
      </c>
      <c r="I1729" s="12">
        <f t="shared" si="26"/>
        <v>199</v>
      </c>
      <c r="J1729" s="108">
        <v>13034499.005000001</v>
      </c>
    </row>
    <row r="1730" spans="1:10" x14ac:dyDescent="0.3">
      <c r="A1730" s="2">
        <v>1729</v>
      </c>
      <c r="B1730" s="115">
        <v>42490</v>
      </c>
      <c r="C1730" s="73" t="s">
        <v>225</v>
      </c>
      <c r="D1730" s="71" t="s">
        <v>897</v>
      </c>
      <c r="E1730" s="74" t="s">
        <v>107</v>
      </c>
      <c r="F1730" s="11">
        <v>90</v>
      </c>
      <c r="G1730" s="12">
        <v>100</v>
      </c>
      <c r="H1730" s="12">
        <v>160</v>
      </c>
      <c r="I1730" s="12">
        <f t="shared" si="26"/>
        <v>30</v>
      </c>
      <c r="J1730" s="108">
        <v>2500349.94</v>
      </c>
    </row>
    <row r="1731" spans="1:10" x14ac:dyDescent="0.3">
      <c r="A1731" s="8">
        <v>1730</v>
      </c>
      <c r="B1731" s="115">
        <v>42490</v>
      </c>
      <c r="C1731" s="73" t="s">
        <v>226</v>
      </c>
      <c r="D1731" s="71" t="s">
        <v>897</v>
      </c>
      <c r="E1731" s="74" t="s">
        <v>83</v>
      </c>
      <c r="F1731" s="11">
        <v>107</v>
      </c>
      <c r="G1731" s="12">
        <v>0</v>
      </c>
      <c r="H1731" s="12">
        <v>20</v>
      </c>
      <c r="I1731" s="12">
        <f t="shared" si="26"/>
        <v>87</v>
      </c>
      <c r="J1731" s="108">
        <v>2949299.8259999999</v>
      </c>
    </row>
    <row r="1732" spans="1:10" x14ac:dyDescent="0.3">
      <c r="A1732" s="2">
        <v>1731</v>
      </c>
      <c r="B1732" s="115">
        <v>42490</v>
      </c>
      <c r="C1732" s="73" t="s">
        <v>227</v>
      </c>
      <c r="D1732" s="71" t="s">
        <v>897</v>
      </c>
      <c r="E1732" s="74" t="s">
        <v>28</v>
      </c>
      <c r="F1732" s="11">
        <v>1270</v>
      </c>
      <c r="G1732" s="12">
        <v>1200</v>
      </c>
      <c r="H1732" s="12">
        <v>1250</v>
      </c>
      <c r="I1732" s="12">
        <f t="shared" si="26"/>
        <v>1220</v>
      </c>
      <c r="J1732" s="108">
        <v>15759106.000000002</v>
      </c>
    </row>
    <row r="1733" spans="1:10" x14ac:dyDescent="0.3">
      <c r="A1733" s="8">
        <v>1732</v>
      </c>
      <c r="B1733" s="115">
        <v>42490</v>
      </c>
      <c r="C1733" s="73" t="s">
        <v>228</v>
      </c>
      <c r="D1733" s="71" t="s">
        <v>897</v>
      </c>
      <c r="E1733" s="74" t="s">
        <v>13</v>
      </c>
      <c r="F1733" s="11">
        <v>106</v>
      </c>
      <c r="G1733" s="12">
        <v>0</v>
      </c>
      <c r="H1733" s="12">
        <v>106</v>
      </c>
      <c r="I1733" s="12">
        <f t="shared" si="26"/>
        <v>0</v>
      </c>
      <c r="J1733" s="108">
        <v>0</v>
      </c>
    </row>
    <row r="1734" spans="1:10" x14ac:dyDescent="0.3">
      <c r="A1734" s="2">
        <v>1733</v>
      </c>
      <c r="B1734" s="115">
        <v>42490</v>
      </c>
      <c r="C1734" s="78" t="s">
        <v>229</v>
      </c>
      <c r="D1734" s="71" t="s">
        <v>897</v>
      </c>
      <c r="E1734" s="79" t="s">
        <v>9</v>
      </c>
      <c r="F1734" s="19">
        <v>140</v>
      </c>
      <c r="G1734" s="12">
        <v>0</v>
      </c>
      <c r="H1734" s="12">
        <v>80</v>
      </c>
      <c r="I1734" s="12">
        <f t="shared" si="26"/>
        <v>60</v>
      </c>
      <c r="J1734" s="108">
        <v>1320000</v>
      </c>
    </row>
    <row r="1735" spans="1:10" x14ac:dyDescent="0.3">
      <c r="A1735" s="8">
        <v>1734</v>
      </c>
      <c r="B1735" s="115">
        <v>42490</v>
      </c>
      <c r="C1735" s="73" t="s">
        <v>230</v>
      </c>
      <c r="D1735" s="71" t="s">
        <v>897</v>
      </c>
      <c r="E1735" s="74" t="s">
        <v>13</v>
      </c>
      <c r="F1735" s="11">
        <v>10</v>
      </c>
      <c r="G1735" s="12">
        <v>0</v>
      </c>
      <c r="H1735" s="12">
        <v>5</v>
      </c>
      <c r="I1735" s="12">
        <f t="shared" si="26"/>
        <v>5</v>
      </c>
      <c r="J1735" s="108">
        <v>6241594.9750000006</v>
      </c>
    </row>
    <row r="1736" spans="1:10" x14ac:dyDescent="0.3">
      <c r="A1736" s="2">
        <v>1735</v>
      </c>
      <c r="B1736" s="115">
        <v>42490</v>
      </c>
      <c r="C1736" s="73" t="s">
        <v>771</v>
      </c>
      <c r="D1736" s="71" t="s">
        <v>897</v>
      </c>
      <c r="E1736" s="74" t="s">
        <v>9</v>
      </c>
      <c r="F1736" s="11">
        <v>0</v>
      </c>
      <c r="G1736" s="12">
        <v>300</v>
      </c>
      <c r="H1736" s="12">
        <v>300</v>
      </c>
      <c r="I1736" s="12">
        <f t="shared" si="26"/>
        <v>0</v>
      </c>
      <c r="J1736" s="108">
        <v>0</v>
      </c>
    </row>
    <row r="1737" spans="1:10" x14ac:dyDescent="0.3">
      <c r="A1737" s="8">
        <v>1736</v>
      </c>
      <c r="B1737" s="115">
        <v>42490</v>
      </c>
      <c r="C1737" s="90" t="s">
        <v>231</v>
      </c>
      <c r="D1737" s="71" t="s">
        <v>897</v>
      </c>
      <c r="E1737" s="74" t="s">
        <v>13</v>
      </c>
      <c r="F1737" s="11">
        <v>3</v>
      </c>
      <c r="G1737" s="12">
        <v>0</v>
      </c>
      <c r="H1737" s="12">
        <v>3</v>
      </c>
      <c r="I1737" s="12">
        <f t="shared" si="26"/>
        <v>0</v>
      </c>
      <c r="J1737" s="108">
        <v>0</v>
      </c>
    </row>
    <row r="1738" spans="1:10" x14ac:dyDescent="0.3">
      <c r="A1738" s="2">
        <v>1737</v>
      </c>
      <c r="B1738" s="115">
        <v>42490</v>
      </c>
      <c r="C1738" s="73" t="s">
        <v>772</v>
      </c>
      <c r="D1738" s="71" t="s">
        <v>897</v>
      </c>
      <c r="E1738" s="74" t="s">
        <v>9</v>
      </c>
      <c r="F1738" s="11">
        <v>870</v>
      </c>
      <c r="G1738" s="12">
        <v>0</v>
      </c>
      <c r="H1738" s="12">
        <v>30</v>
      </c>
      <c r="I1738" s="12">
        <f t="shared" si="26"/>
        <v>840</v>
      </c>
      <c r="J1738" s="108">
        <v>351960.84</v>
      </c>
    </row>
    <row r="1739" spans="1:10" x14ac:dyDescent="0.3">
      <c r="A1739" s="8">
        <v>1738</v>
      </c>
      <c r="B1739" s="115">
        <v>42490</v>
      </c>
      <c r="C1739" s="73" t="s">
        <v>867</v>
      </c>
      <c r="D1739" s="71" t="s">
        <v>897</v>
      </c>
      <c r="E1739" s="74" t="s">
        <v>13</v>
      </c>
      <c r="F1739" s="11">
        <v>0</v>
      </c>
      <c r="G1739" s="12">
        <v>6</v>
      </c>
      <c r="H1739" s="12">
        <v>6</v>
      </c>
      <c r="I1739" s="12">
        <f t="shared" si="26"/>
        <v>0</v>
      </c>
      <c r="J1739" s="108">
        <v>0</v>
      </c>
    </row>
    <row r="1740" spans="1:10" x14ac:dyDescent="0.3">
      <c r="A1740" s="2">
        <v>1739</v>
      </c>
      <c r="B1740" s="115">
        <v>42490</v>
      </c>
      <c r="C1740" s="73" t="s">
        <v>237</v>
      </c>
      <c r="D1740" s="71" t="s">
        <v>897</v>
      </c>
      <c r="E1740" s="74" t="s">
        <v>13</v>
      </c>
      <c r="F1740" s="11">
        <v>1320</v>
      </c>
      <c r="G1740" s="12">
        <v>4000</v>
      </c>
      <c r="H1740" s="12">
        <v>1105</v>
      </c>
      <c r="I1740" s="12">
        <f t="shared" si="26"/>
        <v>4215</v>
      </c>
      <c r="J1740" s="108">
        <v>65931030.000000007</v>
      </c>
    </row>
    <row r="1741" spans="1:10" x14ac:dyDescent="0.3">
      <c r="A1741" s="8">
        <v>1740</v>
      </c>
      <c r="B1741" s="115">
        <v>42490</v>
      </c>
      <c r="C1741" s="73" t="s">
        <v>238</v>
      </c>
      <c r="D1741" s="71" t="s">
        <v>897</v>
      </c>
      <c r="E1741" s="74" t="s">
        <v>83</v>
      </c>
      <c r="F1741" s="11">
        <v>10</v>
      </c>
      <c r="G1741" s="12">
        <v>0</v>
      </c>
      <c r="H1741" s="12">
        <v>0</v>
      </c>
      <c r="I1741" s="12">
        <f t="shared" si="26"/>
        <v>10</v>
      </c>
      <c r="J1741" s="108">
        <v>64900.000000000007</v>
      </c>
    </row>
    <row r="1742" spans="1:10" x14ac:dyDescent="0.3">
      <c r="A1742" s="2">
        <v>1741</v>
      </c>
      <c r="B1742" s="115">
        <v>42490</v>
      </c>
      <c r="C1742" s="73" t="s">
        <v>239</v>
      </c>
      <c r="D1742" s="71" t="s">
        <v>897</v>
      </c>
      <c r="E1742" s="74" t="s">
        <v>9</v>
      </c>
      <c r="F1742" s="11">
        <v>78</v>
      </c>
      <c r="G1742" s="12">
        <v>0</v>
      </c>
      <c r="H1742" s="12">
        <v>0</v>
      </c>
      <c r="I1742" s="12">
        <f t="shared" si="26"/>
        <v>78</v>
      </c>
      <c r="J1742" s="108">
        <v>765765</v>
      </c>
    </row>
    <row r="1743" spans="1:10" x14ac:dyDescent="0.3">
      <c r="A1743" s="8">
        <v>1742</v>
      </c>
      <c r="B1743" s="115">
        <v>42490</v>
      </c>
      <c r="C1743" s="73" t="s">
        <v>240</v>
      </c>
      <c r="D1743" s="71" t="s">
        <v>897</v>
      </c>
      <c r="E1743" s="74" t="s">
        <v>33</v>
      </c>
      <c r="F1743" s="11">
        <v>2</v>
      </c>
      <c r="G1743" s="12">
        <v>0</v>
      </c>
      <c r="H1743" s="12">
        <v>0</v>
      </c>
      <c r="I1743" s="12">
        <f t="shared" si="26"/>
        <v>2</v>
      </c>
      <c r="J1743" s="108">
        <v>148500</v>
      </c>
    </row>
    <row r="1744" spans="1:10" x14ac:dyDescent="0.3">
      <c r="A1744" s="2">
        <v>1743</v>
      </c>
      <c r="B1744" s="115">
        <v>42490</v>
      </c>
      <c r="C1744" s="78" t="s">
        <v>244</v>
      </c>
      <c r="D1744" s="71" t="s">
        <v>897</v>
      </c>
      <c r="E1744" s="79" t="s">
        <v>9</v>
      </c>
      <c r="F1744" s="19">
        <v>20100</v>
      </c>
      <c r="G1744" s="19">
        <v>0</v>
      </c>
      <c r="H1744" s="19">
        <v>14200</v>
      </c>
      <c r="I1744" s="12">
        <f t="shared" si="26"/>
        <v>5900</v>
      </c>
      <c r="J1744" s="108">
        <v>499730</v>
      </c>
    </row>
    <row r="1745" spans="1:10" x14ac:dyDescent="0.3">
      <c r="A1745" s="8">
        <v>1744</v>
      </c>
      <c r="B1745" s="115">
        <v>42490</v>
      </c>
      <c r="C1745" s="73" t="s">
        <v>245</v>
      </c>
      <c r="D1745" s="71" t="s">
        <v>897</v>
      </c>
      <c r="E1745" s="74" t="s">
        <v>9</v>
      </c>
      <c r="F1745" s="11">
        <v>2600</v>
      </c>
      <c r="G1745" s="12">
        <v>0</v>
      </c>
      <c r="H1745" s="12">
        <v>240</v>
      </c>
      <c r="I1745" s="12">
        <f t="shared" si="26"/>
        <v>2360</v>
      </c>
      <c r="J1745" s="108">
        <v>15576000.000000002</v>
      </c>
    </row>
    <row r="1746" spans="1:10" x14ac:dyDescent="0.3">
      <c r="A1746" s="2">
        <v>1745</v>
      </c>
      <c r="B1746" s="115">
        <v>42490</v>
      </c>
      <c r="C1746" s="73" t="s">
        <v>246</v>
      </c>
      <c r="D1746" s="71" t="s">
        <v>897</v>
      </c>
      <c r="E1746" s="74" t="s">
        <v>9</v>
      </c>
      <c r="F1746" s="11">
        <v>30</v>
      </c>
      <c r="G1746" s="12">
        <v>0</v>
      </c>
      <c r="H1746" s="12">
        <v>30</v>
      </c>
      <c r="I1746" s="12">
        <f t="shared" si="26"/>
        <v>0</v>
      </c>
      <c r="J1746" s="108">
        <v>0</v>
      </c>
    </row>
    <row r="1747" spans="1:10" x14ac:dyDescent="0.3">
      <c r="A1747" s="8">
        <v>1746</v>
      </c>
      <c r="B1747" s="115">
        <v>42490</v>
      </c>
      <c r="C1747" s="73" t="s">
        <v>822</v>
      </c>
      <c r="D1747" s="71" t="s">
        <v>897</v>
      </c>
      <c r="E1747" s="74" t="s">
        <v>13</v>
      </c>
      <c r="F1747" s="11">
        <v>0</v>
      </c>
      <c r="G1747" s="12">
        <v>3</v>
      </c>
      <c r="H1747" s="12">
        <v>3</v>
      </c>
      <c r="I1747" s="12">
        <f t="shared" si="26"/>
        <v>0</v>
      </c>
      <c r="J1747" s="108">
        <v>0</v>
      </c>
    </row>
    <row r="1748" spans="1:10" x14ac:dyDescent="0.3">
      <c r="A1748" s="2">
        <v>1747</v>
      </c>
      <c r="B1748" s="115">
        <v>42490</v>
      </c>
      <c r="C1748" s="77" t="s">
        <v>247</v>
      </c>
      <c r="D1748" s="71" t="s">
        <v>897</v>
      </c>
      <c r="E1748" s="74" t="s">
        <v>13</v>
      </c>
      <c r="F1748" s="11">
        <v>50</v>
      </c>
      <c r="G1748" s="12">
        <v>0</v>
      </c>
      <c r="H1748" s="12">
        <v>0</v>
      </c>
      <c r="I1748" s="12">
        <f t="shared" si="26"/>
        <v>50</v>
      </c>
      <c r="J1748" s="108">
        <v>5445000.0000000009</v>
      </c>
    </row>
    <row r="1749" spans="1:10" x14ac:dyDescent="0.3">
      <c r="A1749" s="8">
        <v>1748</v>
      </c>
      <c r="B1749" s="115">
        <v>42490</v>
      </c>
      <c r="C1749" s="73" t="s">
        <v>248</v>
      </c>
      <c r="D1749" s="71" t="s">
        <v>897</v>
      </c>
      <c r="E1749" s="74" t="s">
        <v>13</v>
      </c>
      <c r="F1749" s="11">
        <v>450</v>
      </c>
      <c r="G1749" s="12">
        <v>800</v>
      </c>
      <c r="H1749" s="12">
        <v>610</v>
      </c>
      <c r="I1749" s="12">
        <f t="shared" si="26"/>
        <v>640</v>
      </c>
      <c r="J1749" s="108">
        <v>46080320</v>
      </c>
    </row>
    <row r="1750" spans="1:10" x14ac:dyDescent="0.3">
      <c r="A1750" s="2">
        <v>1749</v>
      </c>
      <c r="B1750" s="115">
        <v>42490</v>
      </c>
      <c r="C1750" s="73" t="s">
        <v>249</v>
      </c>
      <c r="D1750" s="71" t="s">
        <v>897</v>
      </c>
      <c r="E1750" s="74" t="s">
        <v>9</v>
      </c>
      <c r="F1750" s="11">
        <v>1700</v>
      </c>
      <c r="G1750" s="12">
        <v>0</v>
      </c>
      <c r="H1750" s="12">
        <v>100</v>
      </c>
      <c r="I1750" s="12">
        <f t="shared" si="26"/>
        <v>1600</v>
      </c>
      <c r="J1750" s="108">
        <v>462880</v>
      </c>
    </row>
    <row r="1751" spans="1:10" x14ac:dyDescent="0.3">
      <c r="A1751" s="8">
        <v>1750</v>
      </c>
      <c r="B1751" s="115">
        <v>42490</v>
      </c>
      <c r="C1751" s="73" t="s">
        <v>250</v>
      </c>
      <c r="D1751" s="71" t="s">
        <v>897</v>
      </c>
      <c r="E1751" s="74" t="s">
        <v>9</v>
      </c>
      <c r="F1751" s="11">
        <v>1900</v>
      </c>
      <c r="G1751" s="12">
        <v>0</v>
      </c>
      <c r="H1751" s="12">
        <v>0</v>
      </c>
      <c r="I1751" s="12">
        <f t="shared" si="26"/>
        <v>1900</v>
      </c>
      <c r="J1751" s="108">
        <v>1290094.3</v>
      </c>
    </row>
    <row r="1752" spans="1:10" x14ac:dyDescent="0.3">
      <c r="A1752" s="2">
        <v>1751</v>
      </c>
      <c r="B1752" s="115">
        <v>42490</v>
      </c>
      <c r="C1752" s="76" t="s">
        <v>251</v>
      </c>
      <c r="D1752" s="71" t="s">
        <v>897</v>
      </c>
      <c r="E1752" s="74" t="s">
        <v>13</v>
      </c>
      <c r="F1752" s="11">
        <v>361</v>
      </c>
      <c r="G1752" s="12">
        <v>0</v>
      </c>
      <c r="H1752" s="12">
        <v>105</v>
      </c>
      <c r="I1752" s="12">
        <f t="shared" si="26"/>
        <v>256</v>
      </c>
      <c r="J1752" s="108">
        <v>238515200.00000003</v>
      </c>
    </row>
    <row r="1753" spans="1:10" x14ac:dyDescent="0.3">
      <c r="A1753" s="8">
        <v>1752</v>
      </c>
      <c r="B1753" s="115">
        <v>42490</v>
      </c>
      <c r="C1753" s="76" t="s">
        <v>252</v>
      </c>
      <c r="D1753" s="71" t="s">
        <v>897</v>
      </c>
      <c r="E1753" s="74" t="s">
        <v>13</v>
      </c>
      <c r="F1753" s="11">
        <v>450</v>
      </c>
      <c r="G1753" s="12">
        <v>0</v>
      </c>
      <c r="H1753" s="12">
        <v>230</v>
      </c>
      <c r="I1753" s="12">
        <f t="shared" si="26"/>
        <v>220</v>
      </c>
      <c r="J1753" s="108">
        <v>42350000.000000007</v>
      </c>
    </row>
    <row r="1754" spans="1:10" x14ac:dyDescent="0.3">
      <c r="A1754" s="2">
        <v>1753</v>
      </c>
      <c r="B1754" s="115">
        <v>42490</v>
      </c>
      <c r="C1754" s="73" t="s">
        <v>253</v>
      </c>
      <c r="D1754" s="71" t="s">
        <v>897</v>
      </c>
      <c r="E1754" s="74" t="s">
        <v>13</v>
      </c>
      <c r="F1754" s="11">
        <v>2575</v>
      </c>
      <c r="G1754" s="12">
        <v>2000</v>
      </c>
      <c r="H1754" s="12">
        <v>1295</v>
      </c>
      <c r="I1754" s="12">
        <f t="shared" si="26"/>
        <v>3280</v>
      </c>
      <c r="J1754" s="108">
        <v>11148720.000000002</v>
      </c>
    </row>
    <row r="1755" spans="1:10" x14ac:dyDescent="0.3">
      <c r="A1755" s="8">
        <v>1754</v>
      </c>
      <c r="B1755" s="115">
        <v>42490</v>
      </c>
      <c r="C1755" s="75" t="s">
        <v>254</v>
      </c>
      <c r="D1755" s="71" t="s">
        <v>897</v>
      </c>
      <c r="E1755" s="74" t="s">
        <v>9</v>
      </c>
      <c r="F1755" s="11">
        <v>1800</v>
      </c>
      <c r="G1755" s="12">
        <v>0</v>
      </c>
      <c r="H1755" s="12">
        <v>800</v>
      </c>
      <c r="I1755" s="12">
        <f t="shared" si="26"/>
        <v>1000</v>
      </c>
      <c r="J1755" s="108">
        <v>3955996.0000000005</v>
      </c>
    </row>
    <row r="1756" spans="1:10" x14ac:dyDescent="0.3">
      <c r="A1756" s="2">
        <v>1755</v>
      </c>
      <c r="B1756" s="115">
        <v>42490</v>
      </c>
      <c r="C1756" s="73" t="s">
        <v>255</v>
      </c>
      <c r="D1756" s="71" t="s">
        <v>897</v>
      </c>
      <c r="E1756" s="74" t="s">
        <v>9</v>
      </c>
      <c r="F1756" s="11">
        <v>10220</v>
      </c>
      <c r="G1756" s="12">
        <v>0</v>
      </c>
      <c r="H1756" s="12">
        <v>0</v>
      </c>
      <c r="I1756" s="12">
        <f t="shared" si="26"/>
        <v>10220</v>
      </c>
      <c r="J1756" s="108">
        <v>573342</v>
      </c>
    </row>
    <row r="1757" spans="1:10" x14ac:dyDescent="0.3">
      <c r="A1757" s="8">
        <v>1756</v>
      </c>
      <c r="B1757" s="115">
        <v>42490</v>
      </c>
      <c r="C1757" s="91" t="s">
        <v>256</v>
      </c>
      <c r="D1757" s="71" t="s">
        <v>897</v>
      </c>
      <c r="E1757" s="74" t="s">
        <v>9</v>
      </c>
      <c r="F1757" s="11">
        <v>1700</v>
      </c>
      <c r="G1757" s="12">
        <v>0</v>
      </c>
      <c r="H1757" s="12">
        <v>350</v>
      </c>
      <c r="I1757" s="12">
        <f t="shared" si="26"/>
        <v>1350</v>
      </c>
      <c r="J1757" s="108">
        <v>357751.35000000003</v>
      </c>
    </row>
    <row r="1758" spans="1:10" x14ac:dyDescent="0.3">
      <c r="A1758" s="2">
        <v>1757</v>
      </c>
      <c r="B1758" s="115">
        <v>42490</v>
      </c>
      <c r="C1758" s="73" t="s">
        <v>258</v>
      </c>
      <c r="D1758" s="71" t="s">
        <v>897</v>
      </c>
      <c r="E1758" s="74" t="s">
        <v>9</v>
      </c>
      <c r="F1758" s="11">
        <v>0</v>
      </c>
      <c r="G1758" s="12">
        <v>500</v>
      </c>
      <c r="H1758" s="12">
        <v>0</v>
      </c>
      <c r="I1758" s="12">
        <f t="shared" si="26"/>
        <v>500</v>
      </c>
      <c r="J1758" s="108">
        <v>201998.5</v>
      </c>
    </row>
    <row r="1759" spans="1:10" x14ac:dyDescent="0.3">
      <c r="A1759" s="8">
        <v>1758</v>
      </c>
      <c r="B1759" s="115">
        <v>42490</v>
      </c>
      <c r="C1759" s="73" t="s">
        <v>259</v>
      </c>
      <c r="D1759" s="71" t="s">
        <v>897</v>
      </c>
      <c r="E1759" s="74" t="s">
        <v>9</v>
      </c>
      <c r="F1759" s="11">
        <v>450</v>
      </c>
      <c r="G1759" s="12">
        <v>500</v>
      </c>
      <c r="H1759" s="12">
        <v>450</v>
      </c>
      <c r="I1759" s="12">
        <f t="shared" si="26"/>
        <v>500</v>
      </c>
      <c r="J1759" s="108">
        <v>215000.50000000006</v>
      </c>
    </row>
    <row r="1760" spans="1:10" x14ac:dyDescent="0.3">
      <c r="A1760" s="2">
        <v>1759</v>
      </c>
      <c r="B1760" s="115">
        <v>42490</v>
      </c>
      <c r="C1760" s="84" t="s">
        <v>260</v>
      </c>
      <c r="D1760" s="71" t="s">
        <v>897</v>
      </c>
      <c r="E1760" s="74" t="s">
        <v>9</v>
      </c>
      <c r="F1760" s="11">
        <v>0</v>
      </c>
      <c r="G1760" s="12">
        <v>800</v>
      </c>
      <c r="H1760" s="12">
        <v>800</v>
      </c>
      <c r="I1760" s="12">
        <f t="shared" si="26"/>
        <v>0</v>
      </c>
      <c r="J1760" s="108">
        <v>0</v>
      </c>
    </row>
    <row r="1761" spans="1:10" x14ac:dyDescent="0.3">
      <c r="A1761" s="8">
        <v>1760</v>
      </c>
      <c r="B1761" s="115">
        <v>42490</v>
      </c>
      <c r="C1761" s="92" t="s">
        <v>261</v>
      </c>
      <c r="D1761" s="71" t="s">
        <v>897</v>
      </c>
      <c r="E1761" s="74" t="s">
        <v>9</v>
      </c>
      <c r="F1761" s="11">
        <v>13320</v>
      </c>
      <c r="G1761" s="12">
        <v>9000</v>
      </c>
      <c r="H1761" s="12">
        <v>12600</v>
      </c>
      <c r="I1761" s="12">
        <f t="shared" si="26"/>
        <v>9720</v>
      </c>
      <c r="J1761" s="108">
        <v>341819711.64000005</v>
      </c>
    </row>
    <row r="1762" spans="1:10" x14ac:dyDescent="0.3">
      <c r="A1762" s="2">
        <v>1761</v>
      </c>
      <c r="B1762" s="115">
        <v>42490</v>
      </c>
      <c r="C1762" s="73" t="s">
        <v>262</v>
      </c>
      <c r="D1762" s="71" t="s">
        <v>897</v>
      </c>
      <c r="E1762" s="74" t="s">
        <v>9</v>
      </c>
      <c r="F1762" s="11">
        <v>2250</v>
      </c>
      <c r="G1762" s="12">
        <v>0</v>
      </c>
      <c r="H1762" s="12">
        <v>0</v>
      </c>
      <c r="I1762" s="12">
        <f t="shared" si="26"/>
        <v>2250</v>
      </c>
      <c r="J1762" s="108">
        <v>697504.5</v>
      </c>
    </row>
    <row r="1763" spans="1:10" x14ac:dyDescent="0.3">
      <c r="A1763" s="8">
        <v>1762</v>
      </c>
      <c r="B1763" s="115">
        <v>42490</v>
      </c>
      <c r="C1763" s="73" t="s">
        <v>263</v>
      </c>
      <c r="D1763" s="71" t="s">
        <v>897</v>
      </c>
      <c r="E1763" s="74" t="s">
        <v>9</v>
      </c>
      <c r="F1763" s="11">
        <v>120</v>
      </c>
      <c r="G1763" s="12">
        <v>0</v>
      </c>
      <c r="H1763" s="12">
        <v>0</v>
      </c>
      <c r="I1763" s="12">
        <f t="shared" si="26"/>
        <v>120</v>
      </c>
      <c r="J1763" s="108">
        <v>235752.00000000003</v>
      </c>
    </row>
    <row r="1764" spans="1:10" x14ac:dyDescent="0.3">
      <c r="A1764" s="2">
        <v>1763</v>
      </c>
      <c r="B1764" s="115">
        <v>42490</v>
      </c>
      <c r="C1764" s="73" t="s">
        <v>265</v>
      </c>
      <c r="D1764" s="71" t="s">
        <v>897</v>
      </c>
      <c r="E1764" s="74" t="s">
        <v>9</v>
      </c>
      <c r="F1764" s="11">
        <v>18000</v>
      </c>
      <c r="G1764" s="12">
        <v>0</v>
      </c>
      <c r="H1764" s="12">
        <v>0</v>
      </c>
      <c r="I1764" s="12">
        <f t="shared" si="26"/>
        <v>18000</v>
      </c>
      <c r="J1764" s="108">
        <v>495000.00000000006</v>
      </c>
    </row>
    <row r="1765" spans="1:10" x14ac:dyDescent="0.3">
      <c r="A1765" s="8">
        <v>1764</v>
      </c>
      <c r="B1765" s="115">
        <v>42490</v>
      </c>
      <c r="C1765" s="77" t="s">
        <v>266</v>
      </c>
      <c r="D1765" s="71" t="s">
        <v>897</v>
      </c>
      <c r="E1765" s="74" t="s">
        <v>13</v>
      </c>
      <c r="F1765" s="11">
        <v>0</v>
      </c>
      <c r="G1765" s="12">
        <v>40</v>
      </c>
      <c r="H1765" s="12">
        <v>40</v>
      </c>
      <c r="I1765" s="12">
        <f t="shared" si="26"/>
        <v>0</v>
      </c>
      <c r="J1765" s="108">
        <v>0</v>
      </c>
    </row>
    <row r="1766" spans="1:10" x14ac:dyDescent="0.3">
      <c r="A1766" s="2">
        <v>1765</v>
      </c>
      <c r="B1766" s="115">
        <v>42490</v>
      </c>
      <c r="C1766" s="73" t="s">
        <v>267</v>
      </c>
      <c r="D1766" s="71" t="s">
        <v>897</v>
      </c>
      <c r="E1766" s="74" t="s">
        <v>9</v>
      </c>
      <c r="F1766" s="11">
        <v>40</v>
      </c>
      <c r="G1766" s="12">
        <v>0</v>
      </c>
      <c r="H1766" s="12">
        <v>0</v>
      </c>
      <c r="I1766" s="12">
        <f t="shared" si="26"/>
        <v>40</v>
      </c>
      <c r="J1766" s="108">
        <v>246400.00000000003</v>
      </c>
    </row>
    <row r="1767" spans="1:10" x14ac:dyDescent="0.3">
      <c r="A1767" s="8">
        <v>1766</v>
      </c>
      <c r="B1767" s="115">
        <v>42490</v>
      </c>
      <c r="C1767" s="73" t="s">
        <v>268</v>
      </c>
      <c r="D1767" s="71" t="s">
        <v>897</v>
      </c>
      <c r="E1767" s="74" t="s">
        <v>9</v>
      </c>
      <c r="F1767" s="11">
        <v>20</v>
      </c>
      <c r="G1767" s="12">
        <v>0</v>
      </c>
      <c r="H1767" s="12">
        <v>0</v>
      </c>
      <c r="I1767" s="12">
        <f t="shared" si="26"/>
        <v>20</v>
      </c>
      <c r="J1767" s="108">
        <v>47520</v>
      </c>
    </row>
    <row r="1768" spans="1:10" x14ac:dyDescent="0.3">
      <c r="A1768" s="2">
        <v>1767</v>
      </c>
      <c r="B1768" s="115">
        <v>42490</v>
      </c>
      <c r="C1768" s="73" t="s">
        <v>773</v>
      </c>
      <c r="D1768" s="71" t="s">
        <v>897</v>
      </c>
      <c r="E1768" s="74" t="s">
        <v>13</v>
      </c>
      <c r="F1768" s="11">
        <v>3</v>
      </c>
      <c r="G1768" s="12">
        <v>20</v>
      </c>
      <c r="H1768" s="12">
        <v>16</v>
      </c>
      <c r="I1768" s="12">
        <f t="shared" si="26"/>
        <v>7</v>
      </c>
      <c r="J1768" s="108">
        <v>3850000</v>
      </c>
    </row>
    <row r="1769" spans="1:10" x14ac:dyDescent="0.3">
      <c r="A1769" s="8">
        <v>1768</v>
      </c>
      <c r="B1769" s="115">
        <v>42490</v>
      </c>
      <c r="C1769" s="78" t="s">
        <v>270</v>
      </c>
      <c r="D1769" s="71" t="s">
        <v>897</v>
      </c>
      <c r="E1769" s="74" t="s">
        <v>13</v>
      </c>
      <c r="F1769" s="11">
        <v>20</v>
      </c>
      <c r="G1769" s="12">
        <v>0</v>
      </c>
      <c r="H1769" s="12">
        <v>5</v>
      </c>
      <c r="I1769" s="12">
        <f t="shared" si="26"/>
        <v>15</v>
      </c>
      <c r="J1769" s="108">
        <v>1249994.9550000003</v>
      </c>
    </row>
    <row r="1770" spans="1:10" x14ac:dyDescent="0.3">
      <c r="A1770" s="2">
        <v>1769</v>
      </c>
      <c r="B1770" s="115">
        <v>42490</v>
      </c>
      <c r="C1770" s="73" t="s">
        <v>271</v>
      </c>
      <c r="D1770" s="71" t="s">
        <v>897</v>
      </c>
      <c r="E1770" s="74" t="s">
        <v>9</v>
      </c>
      <c r="F1770" s="11">
        <v>5000</v>
      </c>
      <c r="G1770" s="12">
        <v>0</v>
      </c>
      <c r="H1770" s="12">
        <v>1600</v>
      </c>
      <c r="I1770" s="12">
        <f t="shared" si="26"/>
        <v>3400</v>
      </c>
      <c r="J1770" s="108">
        <v>325380</v>
      </c>
    </row>
    <row r="1771" spans="1:10" x14ac:dyDescent="0.3">
      <c r="A1771" s="8">
        <v>1770</v>
      </c>
      <c r="B1771" s="115">
        <v>42490</v>
      </c>
      <c r="C1771" s="73" t="s">
        <v>272</v>
      </c>
      <c r="D1771" s="71" t="s">
        <v>897</v>
      </c>
      <c r="E1771" s="74" t="s">
        <v>9</v>
      </c>
      <c r="F1771" s="11">
        <v>2200</v>
      </c>
      <c r="G1771" s="12">
        <v>0</v>
      </c>
      <c r="H1771" s="12">
        <v>0</v>
      </c>
      <c r="I1771" s="12">
        <f t="shared" si="26"/>
        <v>2200</v>
      </c>
      <c r="J1771" s="108">
        <v>130680.00000000001</v>
      </c>
    </row>
    <row r="1772" spans="1:10" x14ac:dyDescent="0.3">
      <c r="A1772" s="2">
        <v>1771</v>
      </c>
      <c r="B1772" s="115">
        <v>42490</v>
      </c>
      <c r="C1772" s="73" t="s">
        <v>273</v>
      </c>
      <c r="D1772" s="71" t="s">
        <v>897</v>
      </c>
      <c r="E1772" s="74" t="s">
        <v>9</v>
      </c>
      <c r="F1772" s="11">
        <v>8800</v>
      </c>
      <c r="G1772" s="12">
        <v>0</v>
      </c>
      <c r="H1772" s="12">
        <v>1400</v>
      </c>
      <c r="I1772" s="12">
        <f t="shared" si="26"/>
        <v>7400</v>
      </c>
      <c r="J1772" s="108">
        <v>512820.00000000006</v>
      </c>
    </row>
    <row r="1773" spans="1:10" x14ac:dyDescent="0.3">
      <c r="A1773" s="8">
        <v>1772</v>
      </c>
      <c r="B1773" s="115">
        <v>42490</v>
      </c>
      <c r="C1773" s="73" t="s">
        <v>274</v>
      </c>
      <c r="D1773" s="71" t="s">
        <v>897</v>
      </c>
      <c r="E1773" s="74" t="s">
        <v>9</v>
      </c>
      <c r="F1773" s="11">
        <v>2100</v>
      </c>
      <c r="G1773" s="12">
        <v>0</v>
      </c>
      <c r="H1773" s="12">
        <v>112</v>
      </c>
      <c r="I1773" s="12">
        <f t="shared" si="26"/>
        <v>1988</v>
      </c>
      <c r="J1773" s="108">
        <v>11530996.4</v>
      </c>
    </row>
    <row r="1774" spans="1:10" x14ac:dyDescent="0.3">
      <c r="A1774" s="2">
        <v>1773</v>
      </c>
      <c r="B1774" s="115">
        <v>42490</v>
      </c>
      <c r="C1774" s="73" t="s">
        <v>275</v>
      </c>
      <c r="D1774" s="71" t="s">
        <v>897</v>
      </c>
      <c r="E1774" s="74" t="s">
        <v>9</v>
      </c>
      <c r="F1774" s="11">
        <v>0</v>
      </c>
      <c r="G1774" s="12">
        <v>3480</v>
      </c>
      <c r="H1774" s="12">
        <v>2940</v>
      </c>
      <c r="I1774" s="12">
        <f t="shared" si="26"/>
        <v>540</v>
      </c>
      <c r="J1774" s="108">
        <v>3672108.0000000005</v>
      </c>
    </row>
    <row r="1775" spans="1:10" x14ac:dyDescent="0.3">
      <c r="A1775" s="8">
        <v>1774</v>
      </c>
      <c r="B1775" s="115">
        <v>42490</v>
      </c>
      <c r="C1775" s="73" t="s">
        <v>276</v>
      </c>
      <c r="D1775" s="71" t="s">
        <v>897</v>
      </c>
      <c r="E1775" s="74" t="s">
        <v>9</v>
      </c>
      <c r="F1775" s="11">
        <v>400</v>
      </c>
      <c r="G1775" s="12">
        <v>0</v>
      </c>
      <c r="H1775" s="12">
        <v>400</v>
      </c>
      <c r="I1775" s="12">
        <f t="shared" si="26"/>
        <v>0</v>
      </c>
      <c r="J1775" s="108">
        <v>0</v>
      </c>
    </row>
    <row r="1776" spans="1:10" x14ac:dyDescent="0.3">
      <c r="A1776" s="2">
        <v>1775</v>
      </c>
      <c r="B1776" s="115">
        <v>42490</v>
      </c>
      <c r="C1776" s="73" t="s">
        <v>277</v>
      </c>
      <c r="D1776" s="71" t="s">
        <v>897</v>
      </c>
      <c r="E1776" s="74" t="s">
        <v>13</v>
      </c>
      <c r="F1776" s="11">
        <v>3</v>
      </c>
      <c r="G1776" s="12">
        <v>0</v>
      </c>
      <c r="H1776" s="12">
        <v>1</v>
      </c>
      <c r="I1776" s="12">
        <f t="shared" si="26"/>
        <v>2</v>
      </c>
      <c r="J1776" s="108">
        <v>550000</v>
      </c>
    </row>
    <row r="1777" spans="1:10" x14ac:dyDescent="0.3">
      <c r="A1777" s="8">
        <v>1776</v>
      </c>
      <c r="B1777" s="115">
        <v>42490</v>
      </c>
      <c r="C1777" s="78" t="s">
        <v>278</v>
      </c>
      <c r="D1777" s="71" t="s">
        <v>897</v>
      </c>
      <c r="E1777" s="74" t="s">
        <v>13</v>
      </c>
      <c r="F1777" s="11">
        <v>84</v>
      </c>
      <c r="G1777" s="12">
        <v>300</v>
      </c>
      <c r="H1777" s="12">
        <v>304</v>
      </c>
      <c r="I1777" s="12">
        <f t="shared" ref="I1777:I1840" si="27">F1777+G1777-H1777</f>
        <v>80</v>
      </c>
      <c r="J1777" s="108">
        <v>10240032</v>
      </c>
    </row>
    <row r="1778" spans="1:10" x14ac:dyDescent="0.3">
      <c r="A1778" s="2">
        <v>1777</v>
      </c>
      <c r="B1778" s="115">
        <v>42490</v>
      </c>
      <c r="C1778" s="73" t="s">
        <v>279</v>
      </c>
      <c r="D1778" s="71" t="s">
        <v>897</v>
      </c>
      <c r="E1778" s="74" t="s">
        <v>9</v>
      </c>
      <c r="F1778" s="11">
        <v>30</v>
      </c>
      <c r="G1778" s="12">
        <v>0</v>
      </c>
      <c r="H1778" s="12">
        <v>0</v>
      </c>
      <c r="I1778" s="12">
        <f t="shared" si="27"/>
        <v>30</v>
      </c>
      <c r="J1778" s="108">
        <v>79662</v>
      </c>
    </row>
    <row r="1779" spans="1:10" x14ac:dyDescent="0.3">
      <c r="A1779" s="8">
        <v>1778</v>
      </c>
      <c r="B1779" s="115">
        <v>42490</v>
      </c>
      <c r="C1779" s="73" t="s">
        <v>280</v>
      </c>
      <c r="D1779" s="71" t="s">
        <v>897</v>
      </c>
      <c r="E1779" s="74" t="s">
        <v>13</v>
      </c>
      <c r="F1779" s="11">
        <v>20</v>
      </c>
      <c r="G1779" s="12">
        <v>0</v>
      </c>
      <c r="H1779" s="12">
        <v>0</v>
      </c>
      <c r="I1779" s="12">
        <f t="shared" si="27"/>
        <v>20</v>
      </c>
      <c r="J1779" s="108">
        <v>2553339.8000000003</v>
      </c>
    </row>
    <row r="1780" spans="1:10" x14ac:dyDescent="0.3">
      <c r="A1780" s="2">
        <v>1779</v>
      </c>
      <c r="B1780" s="115">
        <v>42490</v>
      </c>
      <c r="C1780" s="73" t="s">
        <v>281</v>
      </c>
      <c r="D1780" s="71" t="s">
        <v>897</v>
      </c>
      <c r="E1780" s="74" t="s">
        <v>9</v>
      </c>
      <c r="F1780" s="11">
        <v>800</v>
      </c>
      <c r="G1780" s="12">
        <v>0</v>
      </c>
      <c r="H1780" s="12">
        <v>330</v>
      </c>
      <c r="I1780" s="12">
        <f t="shared" si="27"/>
        <v>470</v>
      </c>
      <c r="J1780" s="108">
        <v>1723491.8800000001</v>
      </c>
    </row>
    <row r="1781" spans="1:10" x14ac:dyDescent="0.3">
      <c r="A1781" s="8">
        <v>1780</v>
      </c>
      <c r="B1781" s="115">
        <v>42490</v>
      </c>
      <c r="C1781" s="73" t="s">
        <v>282</v>
      </c>
      <c r="D1781" s="71" t="s">
        <v>897</v>
      </c>
      <c r="E1781" s="74" t="s">
        <v>9</v>
      </c>
      <c r="F1781" s="11">
        <v>510</v>
      </c>
      <c r="G1781" s="12">
        <v>0</v>
      </c>
      <c r="H1781" s="12">
        <v>0</v>
      </c>
      <c r="I1781" s="12">
        <f t="shared" si="27"/>
        <v>510</v>
      </c>
      <c r="J1781" s="108">
        <v>1870374</v>
      </c>
    </row>
    <row r="1782" spans="1:10" x14ac:dyDescent="0.3">
      <c r="A1782" s="2">
        <v>1781</v>
      </c>
      <c r="B1782" s="115">
        <v>42490</v>
      </c>
      <c r="C1782" s="73" t="s">
        <v>283</v>
      </c>
      <c r="D1782" s="71" t="s">
        <v>897</v>
      </c>
      <c r="E1782" s="74" t="s">
        <v>13</v>
      </c>
      <c r="F1782" s="11">
        <v>0</v>
      </c>
      <c r="G1782" s="12">
        <v>30</v>
      </c>
      <c r="H1782" s="12">
        <v>30</v>
      </c>
      <c r="I1782" s="12">
        <f t="shared" si="27"/>
        <v>0</v>
      </c>
      <c r="J1782" s="108">
        <v>0</v>
      </c>
    </row>
    <row r="1783" spans="1:10" x14ac:dyDescent="0.3">
      <c r="A1783" s="8">
        <v>1782</v>
      </c>
      <c r="B1783" s="115">
        <v>42490</v>
      </c>
      <c r="C1783" s="73" t="s">
        <v>823</v>
      </c>
      <c r="D1783" s="71" t="s">
        <v>897</v>
      </c>
      <c r="E1783" s="74" t="s">
        <v>9</v>
      </c>
      <c r="F1783" s="11">
        <v>120</v>
      </c>
      <c r="G1783" s="12">
        <v>0</v>
      </c>
      <c r="H1783" s="12">
        <v>120</v>
      </c>
      <c r="I1783" s="12">
        <f t="shared" si="27"/>
        <v>0</v>
      </c>
      <c r="J1783" s="108">
        <v>0</v>
      </c>
    </row>
    <row r="1784" spans="1:10" x14ac:dyDescent="0.3">
      <c r="A1784" s="2">
        <v>1783</v>
      </c>
      <c r="B1784" s="115">
        <v>42490</v>
      </c>
      <c r="C1784" s="73" t="s">
        <v>284</v>
      </c>
      <c r="D1784" s="71" t="s">
        <v>897</v>
      </c>
      <c r="E1784" s="74" t="s">
        <v>9</v>
      </c>
      <c r="F1784" s="11">
        <v>35000</v>
      </c>
      <c r="G1784" s="12">
        <v>0</v>
      </c>
      <c r="H1784" s="12">
        <v>4000</v>
      </c>
      <c r="I1784" s="12">
        <f t="shared" si="27"/>
        <v>31000</v>
      </c>
      <c r="J1784" s="108">
        <v>8320400.0000000009</v>
      </c>
    </row>
    <row r="1785" spans="1:10" x14ac:dyDescent="0.3">
      <c r="A1785" s="8">
        <v>1784</v>
      </c>
      <c r="B1785" s="115">
        <v>42490</v>
      </c>
      <c r="C1785" s="76" t="s">
        <v>286</v>
      </c>
      <c r="D1785" s="71" t="s">
        <v>897</v>
      </c>
      <c r="E1785" s="87" t="s">
        <v>13</v>
      </c>
      <c r="F1785" s="12">
        <v>0</v>
      </c>
      <c r="G1785" s="12">
        <v>200</v>
      </c>
      <c r="H1785" s="12">
        <v>150</v>
      </c>
      <c r="I1785" s="12">
        <f t="shared" si="27"/>
        <v>50</v>
      </c>
      <c r="J1785" s="108">
        <v>66458150</v>
      </c>
    </row>
    <row r="1786" spans="1:10" x14ac:dyDescent="0.3">
      <c r="A1786" s="2">
        <v>1785</v>
      </c>
      <c r="B1786" s="115">
        <v>42490</v>
      </c>
      <c r="C1786" s="78" t="s">
        <v>287</v>
      </c>
      <c r="D1786" s="71" t="s">
        <v>897</v>
      </c>
      <c r="E1786" s="87" t="s">
        <v>13</v>
      </c>
      <c r="F1786" s="12">
        <v>114</v>
      </c>
      <c r="G1786" s="12">
        <v>0</v>
      </c>
      <c r="H1786" s="12">
        <v>10</v>
      </c>
      <c r="I1786" s="12">
        <f t="shared" si="27"/>
        <v>104</v>
      </c>
      <c r="J1786" s="108">
        <v>8233368</v>
      </c>
    </row>
    <row r="1787" spans="1:10" x14ac:dyDescent="0.3">
      <c r="A1787" s="8">
        <v>1786</v>
      </c>
      <c r="B1787" s="115">
        <v>42490</v>
      </c>
      <c r="C1787" s="73" t="s">
        <v>288</v>
      </c>
      <c r="D1787" s="71" t="s">
        <v>897</v>
      </c>
      <c r="E1787" s="74" t="s">
        <v>13</v>
      </c>
      <c r="F1787" s="11">
        <v>47</v>
      </c>
      <c r="G1787" s="12">
        <v>0</v>
      </c>
      <c r="H1787" s="12">
        <v>5</v>
      </c>
      <c r="I1787" s="12">
        <f t="shared" si="27"/>
        <v>42</v>
      </c>
      <c r="J1787" s="108">
        <v>4094983.2</v>
      </c>
    </row>
    <row r="1788" spans="1:10" x14ac:dyDescent="0.3">
      <c r="A1788" s="2">
        <v>1787</v>
      </c>
      <c r="B1788" s="115">
        <v>42490</v>
      </c>
      <c r="C1788" s="73" t="s">
        <v>291</v>
      </c>
      <c r="D1788" s="71" t="s">
        <v>897</v>
      </c>
      <c r="E1788" s="74" t="s">
        <v>83</v>
      </c>
      <c r="F1788" s="11">
        <v>2216</v>
      </c>
      <c r="G1788" s="12">
        <v>0</v>
      </c>
      <c r="H1788" s="12">
        <v>9</v>
      </c>
      <c r="I1788" s="12">
        <f t="shared" si="27"/>
        <v>2207</v>
      </c>
      <c r="J1788" s="108">
        <v>6850969.4000000004</v>
      </c>
    </row>
    <row r="1789" spans="1:10" x14ac:dyDescent="0.3">
      <c r="A1789" s="8">
        <v>1788</v>
      </c>
      <c r="B1789" s="115">
        <v>42490</v>
      </c>
      <c r="C1789" s="73" t="s">
        <v>292</v>
      </c>
      <c r="D1789" s="71" t="s">
        <v>897</v>
      </c>
      <c r="E1789" s="81" t="s">
        <v>83</v>
      </c>
      <c r="F1789" s="22">
        <v>21</v>
      </c>
      <c r="G1789" s="12">
        <v>0</v>
      </c>
      <c r="H1789" s="12">
        <v>15</v>
      </c>
      <c r="I1789" s="12">
        <f t="shared" si="27"/>
        <v>6</v>
      </c>
      <c r="J1789" s="108">
        <v>16790.400000000001</v>
      </c>
    </row>
    <row r="1790" spans="1:10" x14ac:dyDescent="0.3">
      <c r="A1790" s="2">
        <v>1789</v>
      </c>
      <c r="B1790" s="115">
        <v>42490</v>
      </c>
      <c r="C1790" s="73" t="s">
        <v>868</v>
      </c>
      <c r="D1790" s="71" t="s">
        <v>897</v>
      </c>
      <c r="E1790" s="81" t="s">
        <v>13</v>
      </c>
      <c r="F1790" s="22">
        <v>0</v>
      </c>
      <c r="G1790" s="12">
        <v>5</v>
      </c>
      <c r="H1790" s="12">
        <v>5</v>
      </c>
      <c r="I1790" s="12">
        <f t="shared" si="27"/>
        <v>0</v>
      </c>
      <c r="J1790" s="108">
        <v>0</v>
      </c>
    </row>
    <row r="1791" spans="1:10" x14ac:dyDescent="0.3">
      <c r="A1791" s="8">
        <v>1790</v>
      </c>
      <c r="B1791" s="115">
        <v>42490</v>
      </c>
      <c r="C1791" s="73" t="s">
        <v>293</v>
      </c>
      <c r="D1791" s="71" t="s">
        <v>897</v>
      </c>
      <c r="E1791" s="74" t="s">
        <v>9</v>
      </c>
      <c r="F1791" s="11">
        <v>4850</v>
      </c>
      <c r="G1791" s="12">
        <v>0</v>
      </c>
      <c r="H1791" s="12">
        <v>4850</v>
      </c>
      <c r="I1791" s="12">
        <f t="shared" si="27"/>
        <v>0</v>
      </c>
      <c r="J1791" s="108">
        <v>0</v>
      </c>
    </row>
    <row r="1792" spans="1:10" x14ac:dyDescent="0.3">
      <c r="A1792" s="2">
        <v>1791</v>
      </c>
      <c r="B1792" s="115">
        <v>42490</v>
      </c>
      <c r="C1792" s="73" t="s">
        <v>869</v>
      </c>
      <c r="D1792" s="71" t="s">
        <v>897</v>
      </c>
      <c r="E1792" s="74" t="s">
        <v>13</v>
      </c>
      <c r="F1792" s="11">
        <v>0</v>
      </c>
      <c r="G1792" s="12">
        <v>5</v>
      </c>
      <c r="H1792" s="12">
        <v>0</v>
      </c>
      <c r="I1792" s="12">
        <f t="shared" si="27"/>
        <v>5</v>
      </c>
      <c r="J1792" s="108">
        <v>6499999.9900000002</v>
      </c>
    </row>
    <row r="1793" spans="1:10" x14ac:dyDescent="0.3">
      <c r="A1793" s="8">
        <v>1792</v>
      </c>
      <c r="B1793" s="115">
        <v>42490</v>
      </c>
      <c r="C1793" s="76" t="s">
        <v>294</v>
      </c>
      <c r="D1793" s="71" t="s">
        <v>897</v>
      </c>
      <c r="E1793" s="74" t="s">
        <v>9</v>
      </c>
      <c r="F1793" s="11">
        <v>1270</v>
      </c>
      <c r="G1793" s="12">
        <v>0</v>
      </c>
      <c r="H1793" s="12">
        <v>0</v>
      </c>
      <c r="I1793" s="12">
        <f t="shared" si="27"/>
        <v>1270</v>
      </c>
      <c r="J1793" s="108">
        <v>2119626.19</v>
      </c>
    </row>
    <row r="1794" spans="1:10" x14ac:dyDescent="0.3">
      <c r="A1794" s="2">
        <v>1793</v>
      </c>
      <c r="B1794" s="115">
        <v>42490</v>
      </c>
      <c r="C1794" s="76" t="s">
        <v>295</v>
      </c>
      <c r="D1794" s="71" t="s">
        <v>897</v>
      </c>
      <c r="E1794" s="74" t="s">
        <v>9</v>
      </c>
      <c r="F1794" s="11">
        <v>1900</v>
      </c>
      <c r="G1794" s="12">
        <v>0</v>
      </c>
      <c r="H1794" s="12">
        <v>600</v>
      </c>
      <c r="I1794" s="12">
        <f t="shared" si="27"/>
        <v>1300</v>
      </c>
      <c r="J1794" s="108">
        <v>3833701.3000000003</v>
      </c>
    </row>
    <row r="1795" spans="1:10" x14ac:dyDescent="0.3">
      <c r="A1795" s="8">
        <v>1794</v>
      </c>
      <c r="B1795" s="115">
        <v>42490</v>
      </c>
      <c r="C1795" s="77" t="s">
        <v>296</v>
      </c>
      <c r="D1795" s="71" t="s">
        <v>897</v>
      </c>
      <c r="E1795" s="74" t="s">
        <v>33</v>
      </c>
      <c r="F1795" s="11">
        <v>56</v>
      </c>
      <c r="G1795" s="12">
        <v>50</v>
      </c>
      <c r="H1795" s="12">
        <v>24</v>
      </c>
      <c r="I1795" s="12">
        <f t="shared" si="27"/>
        <v>82</v>
      </c>
      <c r="J1795" s="108">
        <v>286926.2</v>
      </c>
    </row>
    <row r="1796" spans="1:10" x14ac:dyDescent="0.3">
      <c r="A1796" s="2">
        <v>1795</v>
      </c>
      <c r="B1796" s="115">
        <v>42490</v>
      </c>
      <c r="C1796" s="77" t="s">
        <v>297</v>
      </c>
      <c r="D1796" s="71" t="s">
        <v>897</v>
      </c>
      <c r="E1796" s="74" t="s">
        <v>33</v>
      </c>
      <c r="F1796" s="11">
        <v>0</v>
      </c>
      <c r="G1796" s="12">
        <v>30</v>
      </c>
      <c r="H1796" s="12">
        <v>8</v>
      </c>
      <c r="I1796" s="12">
        <f t="shared" si="27"/>
        <v>22</v>
      </c>
      <c r="J1796" s="108">
        <v>98978</v>
      </c>
    </row>
    <row r="1797" spans="1:10" x14ac:dyDescent="0.3">
      <c r="A1797" s="8">
        <v>1796</v>
      </c>
      <c r="B1797" s="115">
        <v>42490</v>
      </c>
      <c r="C1797" s="75" t="s">
        <v>298</v>
      </c>
      <c r="D1797" s="71" t="s">
        <v>897</v>
      </c>
      <c r="E1797" s="74" t="s">
        <v>9</v>
      </c>
      <c r="F1797" s="11">
        <v>0</v>
      </c>
      <c r="G1797" s="12">
        <v>4000</v>
      </c>
      <c r="H1797" s="12">
        <v>4000</v>
      </c>
      <c r="I1797" s="12">
        <f t="shared" si="27"/>
        <v>0</v>
      </c>
      <c r="J1797" s="108">
        <v>0</v>
      </c>
    </row>
    <row r="1798" spans="1:10" x14ac:dyDescent="0.3">
      <c r="A1798" s="2">
        <v>1797</v>
      </c>
      <c r="B1798" s="115">
        <v>42490</v>
      </c>
      <c r="C1798" s="75" t="s">
        <v>870</v>
      </c>
      <c r="D1798" s="71" t="s">
        <v>897</v>
      </c>
      <c r="E1798" s="74" t="s">
        <v>13</v>
      </c>
      <c r="F1798" s="11">
        <v>0</v>
      </c>
      <c r="G1798" s="12">
        <v>10</v>
      </c>
      <c r="H1798" s="12">
        <v>10</v>
      </c>
      <c r="I1798" s="12">
        <f t="shared" si="27"/>
        <v>0</v>
      </c>
      <c r="J1798" s="108">
        <v>0</v>
      </c>
    </row>
    <row r="1799" spans="1:10" x14ac:dyDescent="0.3">
      <c r="A1799" s="8">
        <v>1798</v>
      </c>
      <c r="B1799" s="115">
        <v>42490</v>
      </c>
      <c r="C1799" s="73" t="s">
        <v>300</v>
      </c>
      <c r="D1799" s="71" t="s">
        <v>897</v>
      </c>
      <c r="E1799" s="79" t="s">
        <v>33</v>
      </c>
      <c r="F1799" s="19">
        <v>289</v>
      </c>
      <c r="G1799" s="12">
        <v>0</v>
      </c>
      <c r="H1799" s="12">
        <v>289</v>
      </c>
      <c r="I1799" s="12">
        <f t="shared" si="27"/>
        <v>0</v>
      </c>
      <c r="J1799" s="108">
        <v>0</v>
      </c>
    </row>
    <row r="1800" spans="1:10" x14ac:dyDescent="0.3">
      <c r="A1800" s="2">
        <v>1799</v>
      </c>
      <c r="B1800" s="115">
        <v>42490</v>
      </c>
      <c r="C1800" s="73" t="s">
        <v>301</v>
      </c>
      <c r="D1800" s="71" t="s">
        <v>897</v>
      </c>
      <c r="E1800" s="74" t="s">
        <v>28</v>
      </c>
      <c r="F1800" s="11">
        <v>3</v>
      </c>
      <c r="G1800" s="12">
        <v>0</v>
      </c>
      <c r="H1800" s="12">
        <v>0</v>
      </c>
      <c r="I1800" s="12">
        <f t="shared" si="27"/>
        <v>3</v>
      </c>
      <c r="J1800" s="108">
        <v>90585.000000000015</v>
      </c>
    </row>
    <row r="1801" spans="1:10" x14ac:dyDescent="0.3">
      <c r="A1801" s="8">
        <v>1800</v>
      </c>
      <c r="B1801" s="115">
        <v>42490</v>
      </c>
      <c r="C1801" s="77" t="s">
        <v>303</v>
      </c>
      <c r="D1801" s="71" t="s">
        <v>897</v>
      </c>
      <c r="E1801" s="74" t="s">
        <v>9</v>
      </c>
      <c r="F1801" s="11">
        <v>0</v>
      </c>
      <c r="G1801" s="12">
        <v>10000</v>
      </c>
      <c r="H1801" s="12">
        <v>7100</v>
      </c>
      <c r="I1801" s="12">
        <f t="shared" si="27"/>
        <v>2900</v>
      </c>
      <c r="J1801" s="108">
        <v>20632920</v>
      </c>
    </row>
    <row r="1802" spans="1:10" x14ac:dyDescent="0.3">
      <c r="A1802" s="2">
        <v>1801</v>
      </c>
      <c r="B1802" s="115">
        <v>42490</v>
      </c>
      <c r="C1802" s="75" t="s">
        <v>304</v>
      </c>
      <c r="D1802" s="71" t="s">
        <v>897</v>
      </c>
      <c r="E1802" s="74" t="s">
        <v>13</v>
      </c>
      <c r="F1802" s="11">
        <v>4</v>
      </c>
      <c r="G1802" s="12">
        <v>0</v>
      </c>
      <c r="H1802" s="12">
        <v>0</v>
      </c>
      <c r="I1802" s="12">
        <f t="shared" si="27"/>
        <v>4</v>
      </c>
      <c r="J1802" s="108">
        <v>822800.00000000012</v>
      </c>
    </row>
    <row r="1803" spans="1:10" x14ac:dyDescent="0.3">
      <c r="A1803" s="8">
        <v>1802</v>
      </c>
      <c r="B1803" s="115">
        <v>42490</v>
      </c>
      <c r="C1803" s="73" t="s">
        <v>305</v>
      </c>
      <c r="D1803" s="71" t="s">
        <v>897</v>
      </c>
      <c r="E1803" s="74" t="s">
        <v>13</v>
      </c>
      <c r="F1803" s="11">
        <v>4448</v>
      </c>
      <c r="G1803" s="11">
        <v>0</v>
      </c>
      <c r="H1803" s="11">
        <v>595</v>
      </c>
      <c r="I1803" s="12">
        <f t="shared" si="27"/>
        <v>3853</v>
      </c>
      <c r="J1803" s="108">
        <v>165293700</v>
      </c>
    </row>
    <row r="1804" spans="1:10" x14ac:dyDescent="0.3">
      <c r="A1804" s="2">
        <v>1803</v>
      </c>
      <c r="B1804" s="115">
        <v>42490</v>
      </c>
      <c r="C1804" s="73" t="s">
        <v>306</v>
      </c>
      <c r="D1804" s="71" t="s">
        <v>897</v>
      </c>
      <c r="E1804" s="79" t="s">
        <v>13</v>
      </c>
      <c r="F1804" s="19">
        <v>5</v>
      </c>
      <c r="G1804" s="12">
        <v>0</v>
      </c>
      <c r="H1804" s="12">
        <v>0</v>
      </c>
      <c r="I1804" s="12">
        <f t="shared" si="27"/>
        <v>5</v>
      </c>
      <c r="J1804" s="108">
        <v>220000</v>
      </c>
    </row>
    <row r="1805" spans="1:10" x14ac:dyDescent="0.3">
      <c r="A1805" s="8">
        <v>1804</v>
      </c>
      <c r="B1805" s="115">
        <v>42490</v>
      </c>
      <c r="C1805" s="78" t="s">
        <v>307</v>
      </c>
      <c r="D1805" s="71" t="s">
        <v>897</v>
      </c>
      <c r="E1805" s="79" t="s">
        <v>9</v>
      </c>
      <c r="F1805" s="19">
        <v>0</v>
      </c>
      <c r="G1805" s="12">
        <v>1500</v>
      </c>
      <c r="H1805" s="12">
        <v>900</v>
      </c>
      <c r="I1805" s="12">
        <f t="shared" si="27"/>
        <v>600</v>
      </c>
      <c r="J1805" s="108">
        <v>854700.00000000012</v>
      </c>
    </row>
    <row r="1806" spans="1:10" x14ac:dyDescent="0.3">
      <c r="A1806" s="2">
        <v>1805</v>
      </c>
      <c r="B1806" s="115">
        <v>42490</v>
      </c>
      <c r="C1806" s="73" t="s">
        <v>308</v>
      </c>
      <c r="D1806" s="71" t="s">
        <v>897</v>
      </c>
      <c r="E1806" s="79" t="s">
        <v>9</v>
      </c>
      <c r="F1806" s="19">
        <v>0</v>
      </c>
      <c r="G1806" s="12">
        <v>1500</v>
      </c>
      <c r="H1806" s="12">
        <v>550</v>
      </c>
      <c r="I1806" s="12">
        <f t="shared" si="27"/>
        <v>950</v>
      </c>
      <c r="J1806" s="108">
        <v>2346025</v>
      </c>
    </row>
    <row r="1807" spans="1:10" x14ac:dyDescent="0.3">
      <c r="A1807" s="8">
        <v>1806</v>
      </c>
      <c r="B1807" s="115">
        <v>42490</v>
      </c>
      <c r="C1807" s="73" t="s">
        <v>309</v>
      </c>
      <c r="D1807" s="71" t="s">
        <v>897</v>
      </c>
      <c r="E1807" s="74" t="s">
        <v>9</v>
      </c>
      <c r="F1807" s="11">
        <v>1150</v>
      </c>
      <c r="G1807" s="12">
        <v>0</v>
      </c>
      <c r="H1807" s="12">
        <v>550</v>
      </c>
      <c r="I1807" s="12">
        <f t="shared" si="27"/>
        <v>600</v>
      </c>
      <c r="J1807" s="108">
        <v>177000120</v>
      </c>
    </row>
    <row r="1808" spans="1:10" x14ac:dyDescent="0.3">
      <c r="A1808" s="2">
        <v>1807</v>
      </c>
      <c r="B1808" s="115">
        <v>42490</v>
      </c>
      <c r="C1808" s="73" t="s">
        <v>310</v>
      </c>
      <c r="D1808" s="71" t="s">
        <v>897</v>
      </c>
      <c r="E1808" s="74" t="s">
        <v>13</v>
      </c>
      <c r="F1808" s="11">
        <v>53</v>
      </c>
      <c r="G1808" s="12">
        <v>50</v>
      </c>
      <c r="H1808" s="12">
        <v>60</v>
      </c>
      <c r="I1808" s="12">
        <f t="shared" si="27"/>
        <v>43</v>
      </c>
      <c r="J1808" s="108">
        <v>65359991.399999999</v>
      </c>
    </row>
    <row r="1809" spans="1:10" x14ac:dyDescent="0.3">
      <c r="A1809" s="8">
        <v>1808</v>
      </c>
      <c r="B1809" s="115">
        <v>42490</v>
      </c>
      <c r="C1809" s="84" t="s">
        <v>311</v>
      </c>
      <c r="D1809" s="71" t="s">
        <v>897</v>
      </c>
      <c r="E1809" s="74" t="s">
        <v>13</v>
      </c>
      <c r="F1809" s="11">
        <v>50</v>
      </c>
      <c r="G1809" s="12">
        <v>30</v>
      </c>
      <c r="H1809" s="12">
        <v>40</v>
      </c>
      <c r="I1809" s="12">
        <f t="shared" si="27"/>
        <v>40</v>
      </c>
      <c r="J1809" s="108">
        <v>20399984</v>
      </c>
    </row>
    <row r="1810" spans="1:10" x14ac:dyDescent="0.3">
      <c r="A1810" s="2">
        <v>1809</v>
      </c>
      <c r="B1810" s="115">
        <v>42490</v>
      </c>
      <c r="C1810" s="73" t="s">
        <v>312</v>
      </c>
      <c r="D1810" s="71" t="s">
        <v>897</v>
      </c>
      <c r="E1810" s="74" t="s">
        <v>9</v>
      </c>
      <c r="F1810" s="11">
        <v>4400</v>
      </c>
      <c r="G1810" s="12">
        <v>0</v>
      </c>
      <c r="H1810" s="12">
        <v>4400</v>
      </c>
      <c r="I1810" s="12">
        <f t="shared" si="27"/>
        <v>0</v>
      </c>
      <c r="J1810" s="108">
        <v>0</v>
      </c>
    </row>
    <row r="1811" spans="1:10" x14ac:dyDescent="0.3">
      <c r="A1811" s="8">
        <v>1810</v>
      </c>
      <c r="B1811" s="115">
        <v>42490</v>
      </c>
      <c r="C1811" s="73" t="s">
        <v>314</v>
      </c>
      <c r="D1811" s="71" t="s">
        <v>897</v>
      </c>
      <c r="E1811" s="74" t="s">
        <v>9</v>
      </c>
      <c r="F1811" s="11">
        <v>0</v>
      </c>
      <c r="G1811" s="12">
        <v>3000</v>
      </c>
      <c r="H1811" s="12">
        <v>3000</v>
      </c>
      <c r="I1811" s="12">
        <f t="shared" si="27"/>
        <v>0</v>
      </c>
      <c r="J1811" s="108">
        <v>0</v>
      </c>
    </row>
    <row r="1812" spans="1:10" x14ac:dyDescent="0.3">
      <c r="A1812" s="2">
        <v>1811</v>
      </c>
      <c r="B1812" s="115">
        <v>42490</v>
      </c>
      <c r="C1812" s="73" t="s">
        <v>315</v>
      </c>
      <c r="D1812" s="71" t="s">
        <v>897</v>
      </c>
      <c r="E1812" s="74" t="s">
        <v>13</v>
      </c>
      <c r="F1812" s="11">
        <v>0</v>
      </c>
      <c r="G1812" s="12">
        <v>140</v>
      </c>
      <c r="H1812" s="12">
        <v>84</v>
      </c>
      <c r="I1812" s="12">
        <f t="shared" si="27"/>
        <v>56</v>
      </c>
      <c r="J1812" s="108">
        <v>16533440</v>
      </c>
    </row>
    <row r="1813" spans="1:10" x14ac:dyDescent="0.3">
      <c r="A1813" s="8">
        <v>1812</v>
      </c>
      <c r="B1813" s="115">
        <v>42490</v>
      </c>
      <c r="C1813" s="78" t="s">
        <v>316</v>
      </c>
      <c r="D1813" s="71" t="s">
        <v>897</v>
      </c>
      <c r="E1813" s="79" t="s">
        <v>13</v>
      </c>
      <c r="F1813" s="19">
        <v>100</v>
      </c>
      <c r="G1813" s="12">
        <v>0</v>
      </c>
      <c r="H1813" s="12">
        <v>0</v>
      </c>
      <c r="I1813" s="12">
        <f t="shared" si="27"/>
        <v>100</v>
      </c>
      <c r="J1813" s="108">
        <v>900020.00000000012</v>
      </c>
    </row>
    <row r="1814" spans="1:10" x14ac:dyDescent="0.3">
      <c r="A1814" s="2">
        <v>1813</v>
      </c>
      <c r="B1814" s="115">
        <v>42490</v>
      </c>
      <c r="C1814" s="78" t="s">
        <v>317</v>
      </c>
      <c r="D1814" s="71" t="s">
        <v>897</v>
      </c>
      <c r="E1814" s="79" t="s">
        <v>13</v>
      </c>
      <c r="F1814" s="19">
        <v>120</v>
      </c>
      <c r="G1814" s="12">
        <v>0</v>
      </c>
      <c r="H1814" s="12">
        <v>0</v>
      </c>
      <c r="I1814" s="12">
        <f t="shared" si="27"/>
        <v>120</v>
      </c>
      <c r="J1814" s="108">
        <v>1200012</v>
      </c>
    </row>
    <row r="1815" spans="1:10" x14ac:dyDescent="0.3">
      <c r="A1815" s="8">
        <v>1814</v>
      </c>
      <c r="B1815" s="115">
        <v>42490</v>
      </c>
      <c r="C1815" s="78" t="s">
        <v>318</v>
      </c>
      <c r="D1815" s="71" t="s">
        <v>897</v>
      </c>
      <c r="E1815" s="79" t="s">
        <v>13</v>
      </c>
      <c r="F1815" s="19">
        <v>100</v>
      </c>
      <c r="G1815" s="12">
        <v>0</v>
      </c>
      <c r="H1815" s="12">
        <v>40</v>
      </c>
      <c r="I1815" s="12">
        <f t="shared" si="27"/>
        <v>60</v>
      </c>
      <c r="J1815" s="108">
        <v>600006</v>
      </c>
    </row>
    <row r="1816" spans="1:10" x14ac:dyDescent="0.3">
      <c r="A1816" s="2">
        <v>1815</v>
      </c>
      <c r="B1816" s="115">
        <v>42490</v>
      </c>
      <c r="C1816" s="78" t="s">
        <v>319</v>
      </c>
      <c r="D1816" s="71" t="s">
        <v>897</v>
      </c>
      <c r="E1816" s="79" t="s">
        <v>13</v>
      </c>
      <c r="F1816" s="19">
        <v>30</v>
      </c>
      <c r="G1816" s="12">
        <v>300</v>
      </c>
      <c r="H1816" s="12">
        <v>150</v>
      </c>
      <c r="I1816" s="12">
        <f t="shared" si="27"/>
        <v>180</v>
      </c>
      <c r="J1816" s="108">
        <v>1650132.0000000002</v>
      </c>
    </row>
    <row r="1817" spans="1:10" x14ac:dyDescent="0.3">
      <c r="A1817" s="8">
        <v>1816</v>
      </c>
      <c r="B1817" s="115">
        <v>42490</v>
      </c>
      <c r="C1817" s="78" t="s">
        <v>320</v>
      </c>
      <c r="D1817" s="71" t="s">
        <v>897</v>
      </c>
      <c r="E1817" s="79" t="s">
        <v>13</v>
      </c>
      <c r="F1817" s="19">
        <v>0</v>
      </c>
      <c r="G1817" s="12">
        <v>100</v>
      </c>
      <c r="H1817" s="12">
        <v>75</v>
      </c>
      <c r="I1817" s="12">
        <f t="shared" si="27"/>
        <v>25</v>
      </c>
      <c r="J1817" s="108">
        <v>2123000</v>
      </c>
    </row>
    <row r="1818" spans="1:10" x14ac:dyDescent="0.3">
      <c r="A1818" s="2">
        <v>1817</v>
      </c>
      <c r="B1818" s="115">
        <v>42490</v>
      </c>
      <c r="C1818" s="73" t="s">
        <v>321</v>
      </c>
      <c r="D1818" s="71" t="s">
        <v>897</v>
      </c>
      <c r="E1818" s="74" t="s">
        <v>9</v>
      </c>
      <c r="F1818" s="11">
        <v>1450</v>
      </c>
      <c r="G1818" s="12">
        <v>1500</v>
      </c>
      <c r="H1818" s="12">
        <v>1450</v>
      </c>
      <c r="I1818" s="12">
        <f t="shared" si="27"/>
        <v>1500</v>
      </c>
      <c r="J1818" s="108">
        <v>1041150</v>
      </c>
    </row>
    <row r="1819" spans="1:10" x14ac:dyDescent="0.3">
      <c r="A1819" s="8">
        <v>1818</v>
      </c>
      <c r="B1819" s="115">
        <v>42490</v>
      </c>
      <c r="C1819" s="78" t="s">
        <v>322</v>
      </c>
      <c r="D1819" s="71" t="s">
        <v>897</v>
      </c>
      <c r="E1819" s="74" t="s">
        <v>9</v>
      </c>
      <c r="F1819" s="11">
        <v>1950</v>
      </c>
      <c r="G1819" s="12">
        <v>0</v>
      </c>
      <c r="H1819" s="12">
        <v>0</v>
      </c>
      <c r="I1819" s="12">
        <f t="shared" si="27"/>
        <v>1950</v>
      </c>
      <c r="J1819" s="108">
        <v>725010</v>
      </c>
    </row>
    <row r="1820" spans="1:10" x14ac:dyDescent="0.3">
      <c r="A1820" s="2">
        <v>1819</v>
      </c>
      <c r="B1820" s="115">
        <v>42490</v>
      </c>
      <c r="C1820" s="73" t="s">
        <v>323</v>
      </c>
      <c r="D1820" s="71" t="s">
        <v>897</v>
      </c>
      <c r="E1820" s="74" t="s">
        <v>9</v>
      </c>
      <c r="F1820" s="11">
        <v>1500</v>
      </c>
      <c r="G1820" s="12">
        <v>0</v>
      </c>
      <c r="H1820" s="12">
        <v>50</v>
      </c>
      <c r="I1820" s="12">
        <f t="shared" si="27"/>
        <v>1450</v>
      </c>
      <c r="J1820" s="108">
        <v>1026637.7000000001</v>
      </c>
    </row>
    <row r="1821" spans="1:10" x14ac:dyDescent="0.3">
      <c r="A1821" s="8">
        <v>1820</v>
      </c>
      <c r="B1821" s="115">
        <v>42490</v>
      </c>
      <c r="C1821" s="73" t="s">
        <v>324</v>
      </c>
      <c r="D1821" s="71" t="s">
        <v>897</v>
      </c>
      <c r="E1821" s="74" t="s">
        <v>9</v>
      </c>
      <c r="F1821" s="11">
        <v>270</v>
      </c>
      <c r="G1821" s="12">
        <v>0</v>
      </c>
      <c r="H1821" s="12">
        <v>240</v>
      </c>
      <c r="I1821" s="12">
        <f t="shared" si="27"/>
        <v>30</v>
      </c>
      <c r="J1821" s="108">
        <v>231000.00000000003</v>
      </c>
    </row>
    <row r="1822" spans="1:10" x14ac:dyDescent="0.3">
      <c r="A1822" s="2">
        <v>1821</v>
      </c>
      <c r="B1822" s="115">
        <v>42490</v>
      </c>
      <c r="C1822" s="73" t="s">
        <v>325</v>
      </c>
      <c r="D1822" s="71" t="s">
        <v>897</v>
      </c>
      <c r="E1822" s="74" t="s">
        <v>13</v>
      </c>
      <c r="F1822" s="11">
        <v>1632</v>
      </c>
      <c r="G1822" s="12">
        <v>3600</v>
      </c>
      <c r="H1822" s="12">
        <v>1272</v>
      </c>
      <c r="I1822" s="12">
        <f t="shared" si="27"/>
        <v>3960</v>
      </c>
      <c r="J1822" s="108">
        <v>30888396</v>
      </c>
    </row>
    <row r="1823" spans="1:10" x14ac:dyDescent="0.3">
      <c r="A1823" s="8">
        <v>1822</v>
      </c>
      <c r="B1823" s="115">
        <v>42490</v>
      </c>
      <c r="C1823" s="73" t="s">
        <v>326</v>
      </c>
      <c r="D1823" s="71" t="s">
        <v>897</v>
      </c>
      <c r="E1823" s="74" t="s">
        <v>9</v>
      </c>
      <c r="F1823" s="11">
        <v>9800</v>
      </c>
      <c r="G1823" s="12">
        <v>0</v>
      </c>
      <c r="H1823" s="12">
        <v>0</v>
      </c>
      <c r="I1823" s="12">
        <f t="shared" si="27"/>
        <v>9800</v>
      </c>
      <c r="J1823" s="108">
        <v>689920</v>
      </c>
    </row>
    <row r="1824" spans="1:10" x14ac:dyDescent="0.3">
      <c r="A1824" s="2">
        <v>1823</v>
      </c>
      <c r="B1824" s="115">
        <v>42490</v>
      </c>
      <c r="C1824" s="73" t="s">
        <v>327</v>
      </c>
      <c r="D1824" s="71" t="s">
        <v>897</v>
      </c>
      <c r="E1824" s="74" t="s">
        <v>13</v>
      </c>
      <c r="F1824" s="11">
        <v>11</v>
      </c>
      <c r="G1824" s="12">
        <v>0</v>
      </c>
      <c r="H1824" s="12">
        <v>0</v>
      </c>
      <c r="I1824" s="12">
        <f t="shared" si="27"/>
        <v>11</v>
      </c>
      <c r="J1824" s="108">
        <v>100054.90000000002</v>
      </c>
    </row>
    <row r="1825" spans="1:10" x14ac:dyDescent="0.3">
      <c r="A1825" s="8">
        <v>1824</v>
      </c>
      <c r="B1825" s="115">
        <v>42490</v>
      </c>
      <c r="C1825" s="93" t="s">
        <v>328</v>
      </c>
      <c r="D1825" s="71" t="s">
        <v>897</v>
      </c>
      <c r="E1825" s="79" t="s">
        <v>9</v>
      </c>
      <c r="F1825" s="19">
        <v>0</v>
      </c>
      <c r="G1825" s="12">
        <v>1230</v>
      </c>
      <c r="H1825" s="12">
        <v>1230</v>
      </c>
      <c r="I1825" s="12">
        <f t="shared" si="27"/>
        <v>0</v>
      </c>
      <c r="J1825" s="108">
        <v>0</v>
      </c>
    </row>
    <row r="1826" spans="1:10" x14ac:dyDescent="0.3">
      <c r="A1826" s="2">
        <v>1825</v>
      </c>
      <c r="B1826" s="115">
        <v>42490</v>
      </c>
      <c r="C1826" s="77" t="s">
        <v>329</v>
      </c>
      <c r="D1826" s="71" t="s">
        <v>897</v>
      </c>
      <c r="E1826" s="74" t="s">
        <v>9</v>
      </c>
      <c r="F1826" s="11">
        <v>0</v>
      </c>
      <c r="G1826" s="12">
        <v>2010</v>
      </c>
      <c r="H1826" s="12">
        <v>750</v>
      </c>
      <c r="I1826" s="12">
        <f t="shared" si="27"/>
        <v>1260</v>
      </c>
      <c r="J1826" s="108">
        <v>3905748</v>
      </c>
    </row>
    <row r="1827" spans="1:10" x14ac:dyDescent="0.3">
      <c r="A1827" s="8">
        <v>1826</v>
      </c>
      <c r="B1827" s="115">
        <v>42490</v>
      </c>
      <c r="C1827" s="73" t="s">
        <v>330</v>
      </c>
      <c r="D1827" s="71" t="s">
        <v>897</v>
      </c>
      <c r="E1827" s="74" t="s">
        <v>9</v>
      </c>
      <c r="F1827" s="11">
        <v>15700</v>
      </c>
      <c r="G1827" s="12">
        <v>0</v>
      </c>
      <c r="H1827" s="12">
        <v>9700</v>
      </c>
      <c r="I1827" s="12">
        <f t="shared" si="27"/>
        <v>6000</v>
      </c>
      <c r="J1827" s="108">
        <v>369600.00000000006</v>
      </c>
    </row>
    <row r="1828" spans="1:10" x14ac:dyDescent="0.3">
      <c r="A1828" s="2">
        <v>1827</v>
      </c>
      <c r="B1828" s="115">
        <v>42490</v>
      </c>
      <c r="C1828" s="73" t="s">
        <v>331</v>
      </c>
      <c r="D1828" s="71" t="s">
        <v>897</v>
      </c>
      <c r="E1828" s="74" t="s">
        <v>9</v>
      </c>
      <c r="F1828" s="11">
        <v>21900</v>
      </c>
      <c r="G1828" s="12">
        <v>0</v>
      </c>
      <c r="H1828" s="12">
        <v>8700</v>
      </c>
      <c r="I1828" s="12">
        <f t="shared" si="27"/>
        <v>13200</v>
      </c>
      <c r="J1828" s="108">
        <v>1056039.6000000001</v>
      </c>
    </row>
    <row r="1829" spans="1:10" x14ac:dyDescent="0.3">
      <c r="A1829" s="8">
        <v>1828</v>
      </c>
      <c r="B1829" s="115">
        <v>42490</v>
      </c>
      <c r="C1829" s="73" t="s">
        <v>332</v>
      </c>
      <c r="D1829" s="71" t="s">
        <v>897</v>
      </c>
      <c r="E1829" s="74" t="s">
        <v>9</v>
      </c>
      <c r="F1829" s="11">
        <v>3400</v>
      </c>
      <c r="G1829" s="12">
        <v>3000</v>
      </c>
      <c r="H1829" s="12">
        <v>2900</v>
      </c>
      <c r="I1829" s="12">
        <f t="shared" si="27"/>
        <v>3500</v>
      </c>
      <c r="J1829" s="108">
        <v>488950.00000000006</v>
      </c>
    </row>
    <row r="1830" spans="1:10" x14ac:dyDescent="0.3">
      <c r="A1830" s="2">
        <v>1829</v>
      </c>
      <c r="B1830" s="115">
        <v>42490</v>
      </c>
      <c r="C1830" s="73" t="s">
        <v>775</v>
      </c>
      <c r="D1830" s="71" t="s">
        <v>897</v>
      </c>
      <c r="E1830" s="74" t="s">
        <v>9</v>
      </c>
      <c r="F1830" s="11">
        <v>300</v>
      </c>
      <c r="G1830" s="12">
        <v>420</v>
      </c>
      <c r="H1830" s="12">
        <v>210</v>
      </c>
      <c r="I1830" s="12">
        <f t="shared" si="27"/>
        <v>510</v>
      </c>
      <c r="J1830" s="108">
        <v>612000.51000000013</v>
      </c>
    </row>
    <row r="1831" spans="1:10" x14ac:dyDescent="0.3">
      <c r="A1831" s="8">
        <v>1830</v>
      </c>
      <c r="B1831" s="115">
        <v>42490</v>
      </c>
      <c r="C1831" s="73" t="s">
        <v>776</v>
      </c>
      <c r="D1831" s="71" t="s">
        <v>897</v>
      </c>
      <c r="E1831" s="74" t="s">
        <v>9</v>
      </c>
      <c r="F1831" s="11">
        <v>180</v>
      </c>
      <c r="G1831" s="12">
        <v>100</v>
      </c>
      <c r="H1831" s="12">
        <v>280</v>
      </c>
      <c r="I1831" s="12">
        <f t="shared" si="27"/>
        <v>0</v>
      </c>
      <c r="J1831" s="108">
        <v>0</v>
      </c>
    </row>
    <row r="1832" spans="1:10" x14ac:dyDescent="0.3">
      <c r="A1832" s="2">
        <v>1831</v>
      </c>
      <c r="B1832" s="115">
        <v>42490</v>
      </c>
      <c r="C1832" s="73" t="s">
        <v>334</v>
      </c>
      <c r="D1832" s="71" t="s">
        <v>897</v>
      </c>
      <c r="E1832" s="74" t="s">
        <v>9</v>
      </c>
      <c r="F1832" s="11">
        <v>250</v>
      </c>
      <c r="G1832" s="12">
        <v>0</v>
      </c>
      <c r="H1832" s="12">
        <v>50</v>
      </c>
      <c r="I1832" s="12">
        <f t="shared" si="27"/>
        <v>200</v>
      </c>
      <c r="J1832" s="108">
        <v>60060</v>
      </c>
    </row>
    <row r="1833" spans="1:10" x14ac:dyDescent="0.3">
      <c r="A1833" s="8">
        <v>1832</v>
      </c>
      <c r="B1833" s="115">
        <v>42490</v>
      </c>
      <c r="C1833" s="73" t="s">
        <v>871</v>
      </c>
      <c r="D1833" s="71" t="s">
        <v>897</v>
      </c>
      <c r="E1833" s="74" t="s">
        <v>83</v>
      </c>
      <c r="F1833" s="11">
        <v>0</v>
      </c>
      <c r="G1833" s="12">
        <v>30</v>
      </c>
      <c r="H1833" s="12">
        <v>30</v>
      </c>
      <c r="I1833" s="12">
        <f t="shared" si="27"/>
        <v>0</v>
      </c>
      <c r="J1833" s="108">
        <v>0</v>
      </c>
    </row>
    <row r="1834" spans="1:10" x14ac:dyDescent="0.3">
      <c r="A1834" s="2">
        <v>1833</v>
      </c>
      <c r="B1834" s="115">
        <v>42490</v>
      </c>
      <c r="C1834" s="73" t="s">
        <v>335</v>
      </c>
      <c r="D1834" s="71" t="s">
        <v>897</v>
      </c>
      <c r="E1834" s="74" t="s">
        <v>9</v>
      </c>
      <c r="F1834" s="11">
        <v>200</v>
      </c>
      <c r="G1834" s="12">
        <v>0</v>
      </c>
      <c r="H1834" s="12">
        <v>100</v>
      </c>
      <c r="I1834" s="12">
        <f t="shared" si="27"/>
        <v>100</v>
      </c>
      <c r="J1834" s="108">
        <v>66400.400000000009</v>
      </c>
    </row>
    <row r="1835" spans="1:10" x14ac:dyDescent="0.3">
      <c r="A1835" s="8">
        <v>1834</v>
      </c>
      <c r="B1835" s="115">
        <v>42490</v>
      </c>
      <c r="C1835" s="73" t="s">
        <v>336</v>
      </c>
      <c r="D1835" s="71" t="s">
        <v>897</v>
      </c>
      <c r="E1835" s="74" t="s">
        <v>13</v>
      </c>
      <c r="F1835" s="11">
        <v>4484</v>
      </c>
      <c r="G1835" s="12">
        <v>3000</v>
      </c>
      <c r="H1835" s="12">
        <v>3648</v>
      </c>
      <c r="I1835" s="12">
        <f t="shared" si="27"/>
        <v>3836</v>
      </c>
      <c r="J1835" s="108">
        <v>8823183.6000000015</v>
      </c>
    </row>
    <row r="1836" spans="1:10" x14ac:dyDescent="0.3">
      <c r="A1836" s="2">
        <v>1835</v>
      </c>
      <c r="B1836" s="115">
        <v>42490</v>
      </c>
      <c r="C1836" s="73" t="s">
        <v>824</v>
      </c>
      <c r="D1836" s="71" t="s">
        <v>897</v>
      </c>
      <c r="E1836" s="74" t="s">
        <v>13</v>
      </c>
      <c r="F1836" s="11">
        <v>3</v>
      </c>
      <c r="G1836" s="12">
        <v>0</v>
      </c>
      <c r="H1836" s="12">
        <v>0</v>
      </c>
      <c r="I1836" s="12">
        <f t="shared" si="27"/>
        <v>3</v>
      </c>
      <c r="J1836" s="108">
        <v>147659.98500000002</v>
      </c>
    </row>
    <row r="1837" spans="1:10" x14ac:dyDescent="0.3">
      <c r="A1837" s="8">
        <v>1836</v>
      </c>
      <c r="B1837" s="115">
        <v>42490</v>
      </c>
      <c r="C1837" s="78" t="s">
        <v>340</v>
      </c>
      <c r="D1837" s="71" t="s">
        <v>897</v>
      </c>
      <c r="E1837" s="79" t="s">
        <v>9</v>
      </c>
      <c r="F1837" s="19">
        <v>4940</v>
      </c>
      <c r="G1837" s="12">
        <v>0</v>
      </c>
      <c r="H1837" s="12">
        <v>40</v>
      </c>
      <c r="I1837" s="12">
        <f t="shared" si="27"/>
        <v>4900</v>
      </c>
      <c r="J1837" s="108">
        <v>900130.00000000012</v>
      </c>
    </row>
    <row r="1838" spans="1:10" x14ac:dyDescent="0.3">
      <c r="A1838" s="2">
        <v>1837</v>
      </c>
      <c r="B1838" s="115">
        <v>42490</v>
      </c>
      <c r="C1838" s="73" t="s">
        <v>341</v>
      </c>
      <c r="D1838" s="71" t="s">
        <v>897</v>
      </c>
      <c r="E1838" s="74" t="s">
        <v>9</v>
      </c>
      <c r="F1838" s="11">
        <v>0</v>
      </c>
      <c r="G1838" s="12">
        <v>2670</v>
      </c>
      <c r="H1838" s="12">
        <v>2670</v>
      </c>
      <c r="I1838" s="12">
        <f t="shared" si="27"/>
        <v>0</v>
      </c>
      <c r="J1838" s="108">
        <v>0</v>
      </c>
    </row>
    <row r="1839" spans="1:10" x14ac:dyDescent="0.3">
      <c r="A1839" s="8">
        <v>1838</v>
      </c>
      <c r="B1839" s="115">
        <v>42490</v>
      </c>
      <c r="C1839" s="73" t="s">
        <v>343</v>
      </c>
      <c r="D1839" s="71" t="s">
        <v>897</v>
      </c>
      <c r="E1839" s="74" t="s">
        <v>83</v>
      </c>
      <c r="F1839" s="11">
        <v>1176</v>
      </c>
      <c r="G1839" s="12">
        <v>0</v>
      </c>
      <c r="H1839" s="12">
        <v>234</v>
      </c>
      <c r="I1839" s="12">
        <f t="shared" si="27"/>
        <v>942</v>
      </c>
      <c r="J1839" s="108">
        <v>1507204.7100000002</v>
      </c>
    </row>
    <row r="1840" spans="1:10" x14ac:dyDescent="0.3">
      <c r="A1840" s="2">
        <v>1839</v>
      </c>
      <c r="B1840" s="115">
        <v>42490</v>
      </c>
      <c r="C1840" s="73" t="s">
        <v>777</v>
      </c>
      <c r="D1840" s="71" t="s">
        <v>897</v>
      </c>
      <c r="E1840" s="74" t="s">
        <v>33</v>
      </c>
      <c r="F1840" s="11">
        <v>148</v>
      </c>
      <c r="G1840" s="12">
        <v>0</v>
      </c>
      <c r="H1840" s="12">
        <v>0</v>
      </c>
      <c r="I1840" s="12">
        <f t="shared" si="27"/>
        <v>148</v>
      </c>
      <c r="J1840" s="108">
        <v>455840.00000000006</v>
      </c>
    </row>
    <row r="1841" spans="1:10" x14ac:dyDescent="0.3">
      <c r="A1841" s="8">
        <v>1840</v>
      </c>
      <c r="B1841" s="115">
        <v>42490</v>
      </c>
      <c r="C1841" s="73" t="s">
        <v>778</v>
      </c>
      <c r="D1841" s="71" t="s">
        <v>897</v>
      </c>
      <c r="E1841" s="74" t="s">
        <v>9</v>
      </c>
      <c r="F1841" s="11">
        <v>1000</v>
      </c>
      <c r="G1841" s="12">
        <v>0</v>
      </c>
      <c r="H1841" s="12">
        <v>0</v>
      </c>
      <c r="I1841" s="12">
        <f t="shared" ref="I1841:I1904" si="28">F1841+G1841-H1841</f>
        <v>1000</v>
      </c>
      <c r="J1841" s="108">
        <v>16500</v>
      </c>
    </row>
    <row r="1842" spans="1:10" x14ac:dyDescent="0.3">
      <c r="A1842" s="2">
        <v>1841</v>
      </c>
      <c r="B1842" s="115">
        <v>42490</v>
      </c>
      <c r="C1842" s="73" t="s">
        <v>345</v>
      </c>
      <c r="D1842" s="71" t="s">
        <v>897</v>
      </c>
      <c r="E1842" s="74" t="s">
        <v>9</v>
      </c>
      <c r="F1842" s="11">
        <v>400</v>
      </c>
      <c r="G1842" s="12">
        <v>0</v>
      </c>
      <c r="H1842" s="12">
        <v>100</v>
      </c>
      <c r="I1842" s="12">
        <f t="shared" si="28"/>
        <v>300</v>
      </c>
      <c r="J1842" s="108">
        <v>41910.000000000007</v>
      </c>
    </row>
    <row r="1843" spans="1:10" x14ac:dyDescent="0.3">
      <c r="A1843" s="8">
        <v>1842</v>
      </c>
      <c r="B1843" s="115">
        <v>42490</v>
      </c>
      <c r="C1843" s="73" t="s">
        <v>346</v>
      </c>
      <c r="D1843" s="71" t="s">
        <v>897</v>
      </c>
      <c r="E1843" s="74" t="s">
        <v>9</v>
      </c>
      <c r="F1843" s="11">
        <v>700</v>
      </c>
      <c r="G1843" s="12">
        <v>0</v>
      </c>
      <c r="H1843" s="12">
        <v>400</v>
      </c>
      <c r="I1843" s="12">
        <f t="shared" si="28"/>
        <v>300</v>
      </c>
      <c r="J1843" s="108">
        <v>1499998.5</v>
      </c>
    </row>
    <row r="1844" spans="1:10" x14ac:dyDescent="0.3">
      <c r="A1844" s="2">
        <v>1843</v>
      </c>
      <c r="B1844" s="115">
        <v>42490</v>
      </c>
      <c r="C1844" s="73" t="s">
        <v>347</v>
      </c>
      <c r="D1844" s="71" t="s">
        <v>897</v>
      </c>
      <c r="E1844" s="79" t="s">
        <v>9</v>
      </c>
      <c r="F1844" s="19">
        <v>0</v>
      </c>
      <c r="G1844" s="12">
        <v>1200</v>
      </c>
      <c r="H1844" s="12">
        <v>400</v>
      </c>
      <c r="I1844" s="12">
        <f t="shared" si="28"/>
        <v>800</v>
      </c>
      <c r="J1844" s="108">
        <v>1239999.2</v>
      </c>
    </row>
    <row r="1845" spans="1:10" x14ac:dyDescent="0.3">
      <c r="A1845" s="8">
        <v>1844</v>
      </c>
      <c r="B1845" s="115">
        <v>42490</v>
      </c>
      <c r="C1845" s="73" t="s">
        <v>348</v>
      </c>
      <c r="D1845" s="71" t="s">
        <v>897</v>
      </c>
      <c r="E1845" s="74" t="s">
        <v>13</v>
      </c>
      <c r="F1845" s="11">
        <v>120</v>
      </c>
      <c r="G1845" s="12">
        <v>0</v>
      </c>
      <c r="H1845" s="12">
        <v>72</v>
      </c>
      <c r="I1845" s="12">
        <f t="shared" si="28"/>
        <v>48</v>
      </c>
      <c r="J1845" s="108">
        <v>44399999.952000007</v>
      </c>
    </row>
    <row r="1846" spans="1:10" x14ac:dyDescent="0.3">
      <c r="A1846" s="2">
        <v>1845</v>
      </c>
      <c r="B1846" s="115">
        <v>42490</v>
      </c>
      <c r="C1846" s="76" t="s">
        <v>349</v>
      </c>
      <c r="D1846" s="71" t="s">
        <v>897</v>
      </c>
      <c r="E1846" s="74" t="s">
        <v>13</v>
      </c>
      <c r="F1846" s="11">
        <v>160</v>
      </c>
      <c r="G1846" s="12">
        <v>48</v>
      </c>
      <c r="H1846" s="12">
        <v>160</v>
      </c>
      <c r="I1846" s="12">
        <f t="shared" si="28"/>
        <v>48</v>
      </c>
      <c r="J1846" s="108">
        <v>88799999.904000014</v>
      </c>
    </row>
    <row r="1847" spans="1:10" x14ac:dyDescent="0.3">
      <c r="A1847" s="8">
        <v>1846</v>
      </c>
      <c r="B1847" s="115">
        <v>42490</v>
      </c>
      <c r="C1847" s="77" t="s">
        <v>350</v>
      </c>
      <c r="D1847" s="71" t="s">
        <v>897</v>
      </c>
      <c r="E1847" s="79" t="s">
        <v>9</v>
      </c>
      <c r="F1847" s="19">
        <v>1700</v>
      </c>
      <c r="G1847" s="12">
        <v>0</v>
      </c>
      <c r="H1847" s="12">
        <v>400</v>
      </c>
      <c r="I1847" s="12">
        <f t="shared" si="28"/>
        <v>1300</v>
      </c>
      <c r="J1847" s="108">
        <v>235950.00000000003</v>
      </c>
    </row>
    <row r="1848" spans="1:10" x14ac:dyDescent="0.3">
      <c r="A1848" s="2">
        <v>1847</v>
      </c>
      <c r="B1848" s="115">
        <v>42490</v>
      </c>
      <c r="C1848" s="77" t="s">
        <v>351</v>
      </c>
      <c r="D1848" s="71" t="s">
        <v>897</v>
      </c>
      <c r="E1848" s="74" t="s">
        <v>33</v>
      </c>
      <c r="F1848" s="11">
        <v>95</v>
      </c>
      <c r="G1848" s="12">
        <v>0</v>
      </c>
      <c r="H1848" s="12">
        <v>45</v>
      </c>
      <c r="I1848" s="12">
        <f t="shared" si="28"/>
        <v>50</v>
      </c>
      <c r="J1848" s="108">
        <v>176000.00000000003</v>
      </c>
    </row>
    <row r="1849" spans="1:10" x14ac:dyDescent="0.3">
      <c r="A1849" s="8">
        <v>1848</v>
      </c>
      <c r="B1849" s="115">
        <v>42490</v>
      </c>
      <c r="C1849" s="78" t="s">
        <v>352</v>
      </c>
      <c r="D1849" s="71" t="s">
        <v>897</v>
      </c>
      <c r="E1849" s="79" t="s">
        <v>9</v>
      </c>
      <c r="F1849" s="19">
        <v>4100</v>
      </c>
      <c r="G1849" s="19">
        <v>5000</v>
      </c>
      <c r="H1849" s="19">
        <v>4000</v>
      </c>
      <c r="I1849" s="12">
        <f t="shared" si="28"/>
        <v>5100</v>
      </c>
      <c r="J1849" s="108">
        <v>8055960.0000000009</v>
      </c>
    </row>
    <row r="1850" spans="1:10" x14ac:dyDescent="0.3">
      <c r="A1850" s="2">
        <v>1849</v>
      </c>
      <c r="B1850" s="115">
        <v>42490</v>
      </c>
      <c r="C1850" s="73" t="s">
        <v>353</v>
      </c>
      <c r="D1850" s="71" t="s">
        <v>897</v>
      </c>
      <c r="E1850" s="79" t="s">
        <v>13</v>
      </c>
      <c r="F1850" s="19">
        <v>40</v>
      </c>
      <c r="G1850" s="12">
        <v>0</v>
      </c>
      <c r="H1850" s="12">
        <v>13</v>
      </c>
      <c r="I1850" s="12">
        <f t="shared" si="28"/>
        <v>27</v>
      </c>
      <c r="J1850" s="108">
        <v>2970000.0000000005</v>
      </c>
    </row>
    <row r="1851" spans="1:10" x14ac:dyDescent="0.3">
      <c r="A1851" s="8">
        <v>1850</v>
      </c>
      <c r="B1851" s="115">
        <v>42490</v>
      </c>
      <c r="C1851" s="96" t="s">
        <v>355</v>
      </c>
      <c r="D1851" s="71" t="s">
        <v>897</v>
      </c>
      <c r="E1851" s="79" t="s">
        <v>9</v>
      </c>
      <c r="F1851" s="19">
        <v>20100</v>
      </c>
      <c r="G1851" s="19">
        <v>0</v>
      </c>
      <c r="H1851" s="19">
        <v>12910</v>
      </c>
      <c r="I1851" s="12">
        <f t="shared" si="28"/>
        <v>7190</v>
      </c>
      <c r="J1851" s="108">
        <v>3400870.0000000005</v>
      </c>
    </row>
    <row r="1852" spans="1:10" x14ac:dyDescent="0.3">
      <c r="A1852" s="2">
        <v>1851</v>
      </c>
      <c r="B1852" s="115">
        <v>42490</v>
      </c>
      <c r="C1852" s="73" t="s">
        <v>356</v>
      </c>
      <c r="D1852" s="71" t="s">
        <v>897</v>
      </c>
      <c r="E1852" s="74" t="s">
        <v>13</v>
      </c>
      <c r="F1852" s="11">
        <v>43</v>
      </c>
      <c r="G1852" s="12">
        <v>100</v>
      </c>
      <c r="H1852" s="12">
        <v>143</v>
      </c>
      <c r="I1852" s="12">
        <f t="shared" si="28"/>
        <v>0</v>
      </c>
      <c r="J1852" s="108">
        <v>0</v>
      </c>
    </row>
    <row r="1853" spans="1:10" x14ac:dyDescent="0.3">
      <c r="A1853" s="8">
        <v>1852</v>
      </c>
      <c r="B1853" s="115">
        <v>42490</v>
      </c>
      <c r="C1853" s="73" t="s">
        <v>357</v>
      </c>
      <c r="D1853" s="71" t="s">
        <v>897</v>
      </c>
      <c r="E1853" s="74" t="s">
        <v>9</v>
      </c>
      <c r="F1853" s="11">
        <v>0</v>
      </c>
      <c r="G1853" s="12">
        <v>2000</v>
      </c>
      <c r="H1853" s="12">
        <v>600</v>
      </c>
      <c r="I1853" s="12">
        <f t="shared" si="28"/>
        <v>1400</v>
      </c>
      <c r="J1853" s="108">
        <v>1581995.8</v>
      </c>
    </row>
    <row r="1854" spans="1:10" x14ac:dyDescent="0.3">
      <c r="A1854" s="2">
        <v>1853</v>
      </c>
      <c r="B1854" s="115">
        <v>42490</v>
      </c>
      <c r="C1854" s="73" t="s">
        <v>358</v>
      </c>
      <c r="D1854" s="71" t="s">
        <v>897</v>
      </c>
      <c r="E1854" s="74" t="s">
        <v>33</v>
      </c>
      <c r="F1854" s="11">
        <v>1</v>
      </c>
      <c r="G1854" s="12">
        <v>0</v>
      </c>
      <c r="H1854" s="12">
        <v>0</v>
      </c>
      <c r="I1854" s="12">
        <f t="shared" si="28"/>
        <v>1</v>
      </c>
      <c r="J1854" s="108">
        <v>17600</v>
      </c>
    </row>
    <row r="1855" spans="1:10" x14ac:dyDescent="0.3">
      <c r="A1855" s="8">
        <v>1854</v>
      </c>
      <c r="B1855" s="115">
        <v>42490</v>
      </c>
      <c r="C1855" s="73" t="s">
        <v>359</v>
      </c>
      <c r="D1855" s="71" t="s">
        <v>897</v>
      </c>
      <c r="E1855" s="74" t="s">
        <v>33</v>
      </c>
      <c r="F1855" s="11">
        <v>3</v>
      </c>
      <c r="G1855" s="12">
        <v>0</v>
      </c>
      <c r="H1855" s="12">
        <v>2</v>
      </c>
      <c r="I1855" s="12">
        <f t="shared" si="28"/>
        <v>1</v>
      </c>
      <c r="J1855" s="108">
        <v>20020</v>
      </c>
    </row>
    <row r="1856" spans="1:10" x14ac:dyDescent="0.3">
      <c r="A1856" s="2">
        <v>1855</v>
      </c>
      <c r="B1856" s="115">
        <v>42490</v>
      </c>
      <c r="C1856" s="73" t="s">
        <v>825</v>
      </c>
      <c r="D1856" s="71" t="s">
        <v>897</v>
      </c>
      <c r="E1856" s="74" t="s">
        <v>13</v>
      </c>
      <c r="F1856" s="11">
        <v>0</v>
      </c>
      <c r="G1856" s="12">
        <v>2000</v>
      </c>
      <c r="H1856" s="12">
        <v>1900</v>
      </c>
      <c r="I1856" s="12">
        <f t="shared" si="28"/>
        <v>100</v>
      </c>
      <c r="J1856" s="108">
        <v>1363340.0000000002</v>
      </c>
    </row>
    <row r="1857" spans="1:10" x14ac:dyDescent="0.3">
      <c r="A1857" s="8">
        <v>1856</v>
      </c>
      <c r="B1857" s="115">
        <v>42490</v>
      </c>
      <c r="C1857" s="73" t="s">
        <v>780</v>
      </c>
      <c r="D1857" s="71" t="s">
        <v>897</v>
      </c>
      <c r="E1857" s="74" t="s">
        <v>33</v>
      </c>
      <c r="F1857" s="11">
        <v>0</v>
      </c>
      <c r="G1857" s="12">
        <v>410</v>
      </c>
      <c r="H1857" s="12">
        <v>321</v>
      </c>
      <c r="I1857" s="12">
        <f t="shared" si="28"/>
        <v>89</v>
      </c>
      <c r="J1857" s="108">
        <v>1108049.8220000002</v>
      </c>
    </row>
    <row r="1858" spans="1:10" x14ac:dyDescent="0.3">
      <c r="A1858" s="2">
        <v>1857</v>
      </c>
      <c r="B1858" s="115">
        <v>42490</v>
      </c>
      <c r="C1858" s="73" t="s">
        <v>361</v>
      </c>
      <c r="D1858" s="71" t="s">
        <v>897</v>
      </c>
      <c r="E1858" s="74" t="s">
        <v>9</v>
      </c>
      <c r="F1858" s="11">
        <v>20</v>
      </c>
      <c r="G1858" s="12">
        <v>0</v>
      </c>
      <c r="H1858" s="12">
        <v>0</v>
      </c>
      <c r="I1858" s="12">
        <f t="shared" si="28"/>
        <v>20</v>
      </c>
      <c r="J1858" s="108">
        <v>286000.00000000006</v>
      </c>
    </row>
    <row r="1859" spans="1:10" x14ac:dyDescent="0.3">
      <c r="A1859" s="8">
        <v>1858</v>
      </c>
      <c r="B1859" s="115">
        <v>42490</v>
      </c>
      <c r="C1859" s="73" t="s">
        <v>872</v>
      </c>
      <c r="D1859" s="71" t="s">
        <v>897</v>
      </c>
      <c r="E1859" s="74" t="s">
        <v>9</v>
      </c>
      <c r="F1859" s="11">
        <v>0</v>
      </c>
      <c r="G1859" s="12">
        <v>1500</v>
      </c>
      <c r="H1859" s="12">
        <v>0</v>
      </c>
      <c r="I1859" s="12">
        <f t="shared" si="28"/>
        <v>1500</v>
      </c>
      <c r="J1859" s="108">
        <v>13500003</v>
      </c>
    </row>
    <row r="1860" spans="1:10" x14ac:dyDescent="0.3">
      <c r="A1860" s="2">
        <v>1859</v>
      </c>
      <c r="B1860" s="115">
        <v>42490</v>
      </c>
      <c r="C1860" s="77" t="s">
        <v>362</v>
      </c>
      <c r="D1860" s="71" t="s">
        <v>897</v>
      </c>
      <c r="E1860" s="74" t="s">
        <v>13</v>
      </c>
      <c r="F1860" s="11">
        <v>380</v>
      </c>
      <c r="G1860" s="12">
        <v>200</v>
      </c>
      <c r="H1860" s="12">
        <v>146</v>
      </c>
      <c r="I1860" s="12">
        <f t="shared" si="28"/>
        <v>434</v>
      </c>
      <c r="J1860" s="108">
        <v>162749956.60000002</v>
      </c>
    </row>
    <row r="1861" spans="1:10" x14ac:dyDescent="0.3">
      <c r="A1861" s="8">
        <v>1860</v>
      </c>
      <c r="B1861" s="115">
        <v>42490</v>
      </c>
      <c r="C1861" s="77" t="s">
        <v>363</v>
      </c>
      <c r="D1861" s="71" t="s">
        <v>897</v>
      </c>
      <c r="E1861" s="74" t="s">
        <v>13</v>
      </c>
      <c r="F1861" s="11">
        <v>5200</v>
      </c>
      <c r="G1861" s="12">
        <v>0</v>
      </c>
      <c r="H1861" s="12">
        <v>1200</v>
      </c>
      <c r="I1861" s="12">
        <f t="shared" si="28"/>
        <v>4000</v>
      </c>
      <c r="J1861" s="108">
        <v>327999980.00000006</v>
      </c>
    </row>
    <row r="1862" spans="1:10" x14ac:dyDescent="0.3">
      <c r="A1862" s="2">
        <v>1861</v>
      </c>
      <c r="B1862" s="115">
        <v>42490</v>
      </c>
      <c r="C1862" s="73" t="s">
        <v>364</v>
      </c>
      <c r="D1862" s="71" t="s">
        <v>897</v>
      </c>
      <c r="E1862" s="74" t="s">
        <v>13</v>
      </c>
      <c r="F1862" s="11">
        <v>186</v>
      </c>
      <c r="G1862" s="12">
        <v>0</v>
      </c>
      <c r="H1862" s="12">
        <v>50</v>
      </c>
      <c r="I1862" s="12">
        <f t="shared" si="28"/>
        <v>136</v>
      </c>
      <c r="J1862" s="108">
        <v>141372000.00000003</v>
      </c>
    </row>
    <row r="1863" spans="1:10" x14ac:dyDescent="0.3">
      <c r="A1863" s="8">
        <v>1862</v>
      </c>
      <c r="B1863" s="115">
        <v>42490</v>
      </c>
      <c r="C1863" s="73" t="s">
        <v>366</v>
      </c>
      <c r="D1863" s="71" t="s">
        <v>897</v>
      </c>
      <c r="E1863" s="74" t="s">
        <v>9</v>
      </c>
      <c r="F1863" s="11">
        <v>1000</v>
      </c>
      <c r="G1863" s="12">
        <v>3000</v>
      </c>
      <c r="H1863" s="12">
        <v>2050</v>
      </c>
      <c r="I1863" s="12">
        <f t="shared" si="28"/>
        <v>1950</v>
      </c>
      <c r="J1863" s="108">
        <v>1029600</v>
      </c>
    </row>
    <row r="1864" spans="1:10" x14ac:dyDescent="0.3">
      <c r="A1864" s="2">
        <v>1863</v>
      </c>
      <c r="B1864" s="115">
        <v>42490</v>
      </c>
      <c r="C1864" s="73" t="s">
        <v>367</v>
      </c>
      <c r="D1864" s="71" t="s">
        <v>897</v>
      </c>
      <c r="E1864" s="74" t="s">
        <v>13</v>
      </c>
      <c r="F1864" s="11">
        <v>1567</v>
      </c>
      <c r="G1864" s="12">
        <v>2000</v>
      </c>
      <c r="H1864" s="12">
        <v>1187</v>
      </c>
      <c r="I1864" s="12">
        <f t="shared" si="28"/>
        <v>2380</v>
      </c>
      <c r="J1864" s="108">
        <v>95200952</v>
      </c>
    </row>
    <row r="1865" spans="1:10" x14ac:dyDescent="0.3">
      <c r="A1865" s="8">
        <v>1864</v>
      </c>
      <c r="B1865" s="115">
        <v>42490</v>
      </c>
      <c r="C1865" s="73" t="s">
        <v>369</v>
      </c>
      <c r="D1865" s="71" t="s">
        <v>897</v>
      </c>
      <c r="E1865" s="74" t="s">
        <v>33</v>
      </c>
      <c r="F1865" s="11">
        <v>1</v>
      </c>
      <c r="G1865" s="12">
        <v>0</v>
      </c>
      <c r="H1865" s="12">
        <v>0</v>
      </c>
      <c r="I1865" s="12">
        <f t="shared" si="28"/>
        <v>1</v>
      </c>
      <c r="J1865" s="108">
        <v>55176.000000000007</v>
      </c>
    </row>
    <row r="1866" spans="1:10" x14ac:dyDescent="0.3">
      <c r="A1866" s="2">
        <v>1865</v>
      </c>
      <c r="B1866" s="115">
        <v>42490</v>
      </c>
      <c r="C1866" s="73" t="s">
        <v>370</v>
      </c>
      <c r="D1866" s="71" t="s">
        <v>897</v>
      </c>
      <c r="E1866" s="74" t="s">
        <v>13</v>
      </c>
      <c r="F1866" s="11">
        <v>45</v>
      </c>
      <c r="G1866" s="12">
        <v>0</v>
      </c>
      <c r="H1866" s="12">
        <v>45</v>
      </c>
      <c r="I1866" s="12">
        <f t="shared" si="28"/>
        <v>0</v>
      </c>
      <c r="J1866" s="108">
        <v>0</v>
      </c>
    </row>
    <row r="1867" spans="1:10" x14ac:dyDescent="0.3">
      <c r="A1867" s="8">
        <v>1866</v>
      </c>
      <c r="B1867" s="115">
        <v>42490</v>
      </c>
      <c r="C1867" s="73" t="s">
        <v>371</v>
      </c>
      <c r="D1867" s="71" t="s">
        <v>897</v>
      </c>
      <c r="E1867" s="74" t="s">
        <v>13</v>
      </c>
      <c r="F1867" s="11">
        <v>59</v>
      </c>
      <c r="G1867" s="12">
        <v>6000</v>
      </c>
      <c r="H1867" s="12">
        <v>4059</v>
      </c>
      <c r="I1867" s="12">
        <f t="shared" si="28"/>
        <v>2000</v>
      </c>
      <c r="J1867" s="108">
        <v>1678600.0000000002</v>
      </c>
    </row>
    <row r="1868" spans="1:10" x14ac:dyDescent="0.3">
      <c r="A1868" s="2">
        <v>1867</v>
      </c>
      <c r="B1868" s="115">
        <v>42490</v>
      </c>
      <c r="C1868" s="73" t="s">
        <v>373</v>
      </c>
      <c r="D1868" s="71" t="s">
        <v>897</v>
      </c>
      <c r="E1868" s="74" t="s">
        <v>13</v>
      </c>
      <c r="F1868" s="11">
        <v>205</v>
      </c>
      <c r="G1868" s="12">
        <v>0</v>
      </c>
      <c r="H1868" s="12">
        <v>130</v>
      </c>
      <c r="I1868" s="12">
        <f t="shared" si="28"/>
        <v>75</v>
      </c>
      <c r="J1868" s="108">
        <v>7912492.5000000009</v>
      </c>
    </row>
    <row r="1869" spans="1:10" x14ac:dyDescent="0.3">
      <c r="A1869" s="8">
        <v>1868</v>
      </c>
      <c r="B1869" s="115">
        <v>42490</v>
      </c>
      <c r="C1869" s="73" t="s">
        <v>374</v>
      </c>
      <c r="D1869" s="71" t="s">
        <v>897</v>
      </c>
      <c r="E1869" s="74" t="s">
        <v>9</v>
      </c>
      <c r="F1869" s="11">
        <v>570</v>
      </c>
      <c r="G1869" s="12">
        <v>0</v>
      </c>
      <c r="H1869" s="12">
        <v>570</v>
      </c>
      <c r="I1869" s="12">
        <f t="shared" si="28"/>
        <v>0</v>
      </c>
      <c r="J1869" s="108">
        <v>0</v>
      </c>
    </row>
    <row r="1870" spans="1:10" x14ac:dyDescent="0.3">
      <c r="A1870" s="2">
        <v>1869</v>
      </c>
      <c r="B1870" s="115">
        <v>42490</v>
      </c>
      <c r="C1870" s="73" t="s">
        <v>873</v>
      </c>
      <c r="D1870" s="71" t="s">
        <v>897</v>
      </c>
      <c r="E1870" s="74" t="s">
        <v>9</v>
      </c>
      <c r="F1870" s="11">
        <v>0</v>
      </c>
      <c r="G1870" s="12">
        <v>300</v>
      </c>
      <c r="H1870" s="12">
        <v>300</v>
      </c>
      <c r="I1870" s="12">
        <f t="shared" si="28"/>
        <v>0</v>
      </c>
      <c r="J1870" s="108">
        <v>0</v>
      </c>
    </row>
    <row r="1871" spans="1:10" x14ac:dyDescent="0.3">
      <c r="A1871" s="8">
        <v>1870</v>
      </c>
      <c r="B1871" s="115">
        <v>42490</v>
      </c>
      <c r="C1871" s="83" t="s">
        <v>377</v>
      </c>
      <c r="D1871" s="71" t="s">
        <v>897</v>
      </c>
      <c r="E1871" s="74" t="s">
        <v>13</v>
      </c>
      <c r="F1871" s="11">
        <v>0</v>
      </c>
      <c r="G1871" s="12">
        <v>12</v>
      </c>
      <c r="H1871" s="12">
        <v>0</v>
      </c>
      <c r="I1871" s="12">
        <f t="shared" si="28"/>
        <v>12</v>
      </c>
      <c r="J1871" s="108">
        <v>75002.400000000009</v>
      </c>
    </row>
    <row r="1872" spans="1:10" x14ac:dyDescent="0.3">
      <c r="A1872" s="2">
        <v>1871</v>
      </c>
      <c r="B1872" s="115">
        <v>42490</v>
      </c>
      <c r="C1872" s="73" t="s">
        <v>380</v>
      </c>
      <c r="D1872" s="71" t="s">
        <v>897</v>
      </c>
      <c r="E1872" s="74" t="s">
        <v>13</v>
      </c>
      <c r="F1872" s="11">
        <v>60</v>
      </c>
      <c r="G1872" s="12">
        <v>0</v>
      </c>
      <c r="H1872" s="12">
        <v>40</v>
      </c>
      <c r="I1872" s="12">
        <f t="shared" si="28"/>
        <v>20</v>
      </c>
      <c r="J1872" s="108">
        <v>1437502</v>
      </c>
    </row>
    <row r="1873" spans="1:10" x14ac:dyDescent="0.3">
      <c r="A1873" s="8">
        <v>1872</v>
      </c>
      <c r="B1873" s="115">
        <v>42490</v>
      </c>
      <c r="C1873" s="73" t="s">
        <v>381</v>
      </c>
      <c r="D1873" s="71" t="s">
        <v>897</v>
      </c>
      <c r="E1873" s="74" t="s">
        <v>13</v>
      </c>
      <c r="F1873" s="11">
        <v>112</v>
      </c>
      <c r="G1873" s="12">
        <v>184</v>
      </c>
      <c r="H1873" s="12">
        <v>170</v>
      </c>
      <c r="I1873" s="12">
        <f t="shared" si="28"/>
        <v>126</v>
      </c>
      <c r="J1873" s="108">
        <v>12599987.4</v>
      </c>
    </row>
    <row r="1874" spans="1:10" x14ac:dyDescent="0.3">
      <c r="A1874" s="2">
        <v>1873</v>
      </c>
      <c r="B1874" s="115">
        <v>42490</v>
      </c>
      <c r="C1874" s="73" t="s">
        <v>382</v>
      </c>
      <c r="D1874" s="71" t="s">
        <v>897</v>
      </c>
      <c r="E1874" s="74" t="s">
        <v>9</v>
      </c>
      <c r="F1874" s="11">
        <v>100</v>
      </c>
      <c r="G1874" s="12">
        <v>0</v>
      </c>
      <c r="H1874" s="12">
        <v>0</v>
      </c>
      <c r="I1874" s="12">
        <f t="shared" si="28"/>
        <v>100</v>
      </c>
      <c r="J1874" s="108">
        <v>629999.70000000007</v>
      </c>
    </row>
    <row r="1875" spans="1:10" x14ac:dyDescent="0.3">
      <c r="A1875" s="8">
        <v>1874</v>
      </c>
      <c r="B1875" s="115">
        <v>42490</v>
      </c>
      <c r="C1875" s="78" t="s">
        <v>383</v>
      </c>
      <c r="D1875" s="71" t="s">
        <v>897</v>
      </c>
      <c r="E1875" s="74" t="s">
        <v>13</v>
      </c>
      <c r="F1875" s="11">
        <v>70</v>
      </c>
      <c r="G1875" s="12">
        <v>32</v>
      </c>
      <c r="H1875" s="12">
        <v>40</v>
      </c>
      <c r="I1875" s="12">
        <f t="shared" si="28"/>
        <v>62</v>
      </c>
      <c r="J1875" s="108">
        <v>98108954.504000008</v>
      </c>
    </row>
    <row r="1876" spans="1:10" x14ac:dyDescent="0.3">
      <c r="A1876" s="2">
        <v>1875</v>
      </c>
      <c r="B1876" s="115">
        <v>42490</v>
      </c>
      <c r="C1876" s="94" t="s">
        <v>384</v>
      </c>
      <c r="D1876" s="71" t="s">
        <v>897</v>
      </c>
      <c r="E1876" s="74" t="s">
        <v>13</v>
      </c>
      <c r="F1876" s="11">
        <v>76</v>
      </c>
      <c r="G1876" s="12">
        <v>30</v>
      </c>
      <c r="H1876" s="12">
        <v>50</v>
      </c>
      <c r="I1876" s="12">
        <f t="shared" si="28"/>
        <v>56</v>
      </c>
      <c r="J1876" s="108">
        <v>443072727.94400007</v>
      </c>
    </row>
    <row r="1877" spans="1:10" x14ac:dyDescent="0.3">
      <c r="A1877" s="8">
        <v>1876</v>
      </c>
      <c r="B1877" s="115">
        <v>42490</v>
      </c>
      <c r="C1877" s="84" t="s">
        <v>385</v>
      </c>
      <c r="D1877" s="71" t="s">
        <v>897</v>
      </c>
      <c r="E1877" s="74" t="s">
        <v>13</v>
      </c>
      <c r="F1877" s="11">
        <v>592</v>
      </c>
      <c r="G1877" s="12">
        <v>480</v>
      </c>
      <c r="H1877" s="12">
        <v>344</v>
      </c>
      <c r="I1877" s="12">
        <f t="shared" si="28"/>
        <v>728</v>
      </c>
      <c r="J1877" s="108">
        <v>4564560.0000000009</v>
      </c>
    </row>
    <row r="1878" spans="1:10" x14ac:dyDescent="0.3">
      <c r="A1878" s="2">
        <v>1877</v>
      </c>
      <c r="B1878" s="115">
        <v>42490</v>
      </c>
      <c r="C1878" s="84" t="s">
        <v>386</v>
      </c>
      <c r="D1878" s="71" t="s">
        <v>897</v>
      </c>
      <c r="E1878" s="74" t="s">
        <v>13</v>
      </c>
      <c r="F1878" s="11">
        <v>296</v>
      </c>
      <c r="G1878" s="12">
        <v>0</v>
      </c>
      <c r="H1878" s="12">
        <v>0</v>
      </c>
      <c r="I1878" s="12">
        <f t="shared" si="28"/>
        <v>296</v>
      </c>
      <c r="J1878" s="108">
        <v>1790800.0000000002</v>
      </c>
    </row>
    <row r="1879" spans="1:10" x14ac:dyDescent="0.3">
      <c r="A1879" s="8">
        <v>1878</v>
      </c>
      <c r="B1879" s="115">
        <v>42490</v>
      </c>
      <c r="C1879" s="73" t="s">
        <v>388</v>
      </c>
      <c r="D1879" s="71" t="s">
        <v>897</v>
      </c>
      <c r="E1879" s="74" t="s">
        <v>13</v>
      </c>
      <c r="F1879" s="11">
        <v>45</v>
      </c>
      <c r="G1879" s="12">
        <v>300</v>
      </c>
      <c r="H1879" s="12">
        <v>212</v>
      </c>
      <c r="I1879" s="12">
        <f t="shared" si="28"/>
        <v>133</v>
      </c>
      <c r="J1879" s="108">
        <v>8246053.2000000002</v>
      </c>
    </row>
    <row r="1880" spans="1:10" x14ac:dyDescent="0.3">
      <c r="A1880" s="2">
        <v>1879</v>
      </c>
      <c r="B1880" s="115">
        <v>42490</v>
      </c>
      <c r="C1880" s="78" t="s">
        <v>389</v>
      </c>
      <c r="D1880" s="71" t="s">
        <v>897</v>
      </c>
      <c r="E1880" s="79" t="s">
        <v>13</v>
      </c>
      <c r="F1880" s="19">
        <v>40</v>
      </c>
      <c r="G1880" s="12">
        <v>0</v>
      </c>
      <c r="H1880" s="12">
        <v>0</v>
      </c>
      <c r="I1880" s="12">
        <f t="shared" si="28"/>
        <v>40</v>
      </c>
      <c r="J1880" s="108">
        <v>1166660.0000000002</v>
      </c>
    </row>
    <row r="1881" spans="1:10" x14ac:dyDescent="0.3">
      <c r="A1881" s="8">
        <v>1880</v>
      </c>
      <c r="B1881" s="115">
        <v>42490</v>
      </c>
      <c r="C1881" s="78" t="s">
        <v>874</v>
      </c>
      <c r="D1881" s="71" t="s">
        <v>897</v>
      </c>
      <c r="E1881" s="79" t="s">
        <v>13</v>
      </c>
      <c r="F1881" s="19">
        <v>0</v>
      </c>
      <c r="G1881" s="12">
        <v>50</v>
      </c>
      <c r="H1881" s="12">
        <v>0</v>
      </c>
      <c r="I1881" s="12">
        <f t="shared" si="28"/>
        <v>50</v>
      </c>
      <c r="J1881" s="108">
        <v>847000</v>
      </c>
    </row>
    <row r="1882" spans="1:10" x14ac:dyDescent="0.3">
      <c r="A1882" s="2">
        <v>1881</v>
      </c>
      <c r="B1882" s="115">
        <v>42490</v>
      </c>
      <c r="C1882" s="73" t="s">
        <v>390</v>
      </c>
      <c r="D1882" s="71" t="s">
        <v>897</v>
      </c>
      <c r="E1882" s="74" t="s">
        <v>9</v>
      </c>
      <c r="F1882" s="11">
        <v>8150</v>
      </c>
      <c r="G1882" s="11">
        <v>0</v>
      </c>
      <c r="H1882" s="11">
        <v>100</v>
      </c>
      <c r="I1882" s="12">
        <f t="shared" si="28"/>
        <v>8050</v>
      </c>
      <c r="J1882" s="108">
        <v>3984750.0000000005</v>
      </c>
    </row>
    <row r="1883" spans="1:10" x14ac:dyDescent="0.3">
      <c r="A1883" s="8">
        <v>1882</v>
      </c>
      <c r="B1883" s="115">
        <v>42490</v>
      </c>
      <c r="C1883" s="73" t="s">
        <v>391</v>
      </c>
      <c r="D1883" s="71" t="s">
        <v>897</v>
      </c>
      <c r="E1883" s="74" t="s">
        <v>9</v>
      </c>
      <c r="F1883" s="11">
        <v>6800</v>
      </c>
      <c r="G1883" s="12">
        <v>0</v>
      </c>
      <c r="H1883" s="12">
        <v>300</v>
      </c>
      <c r="I1883" s="12">
        <f t="shared" si="28"/>
        <v>6500</v>
      </c>
      <c r="J1883" s="108">
        <v>2145000</v>
      </c>
    </row>
    <row r="1884" spans="1:10" x14ac:dyDescent="0.3">
      <c r="A1884" s="2">
        <v>1883</v>
      </c>
      <c r="B1884" s="115">
        <v>42490</v>
      </c>
      <c r="C1884" s="73" t="s">
        <v>392</v>
      </c>
      <c r="D1884" s="71" t="s">
        <v>897</v>
      </c>
      <c r="E1884" s="74" t="s">
        <v>13</v>
      </c>
      <c r="F1884" s="11">
        <v>763</v>
      </c>
      <c r="G1884" s="12">
        <v>2000</v>
      </c>
      <c r="H1884" s="12">
        <v>1289</v>
      </c>
      <c r="I1884" s="12">
        <f t="shared" si="28"/>
        <v>1474</v>
      </c>
      <c r="J1884" s="108">
        <v>79596147.400000006</v>
      </c>
    </row>
    <row r="1885" spans="1:10" x14ac:dyDescent="0.3">
      <c r="A1885" s="8">
        <v>1884</v>
      </c>
      <c r="B1885" s="115">
        <v>42490</v>
      </c>
      <c r="C1885" s="73" t="s">
        <v>393</v>
      </c>
      <c r="D1885" s="71" t="s">
        <v>897</v>
      </c>
      <c r="E1885" s="74" t="s">
        <v>13</v>
      </c>
      <c r="F1885" s="11">
        <v>0</v>
      </c>
      <c r="G1885" s="12">
        <v>500</v>
      </c>
      <c r="H1885" s="12">
        <v>450</v>
      </c>
      <c r="I1885" s="12">
        <f t="shared" si="28"/>
        <v>50</v>
      </c>
      <c r="J1885" s="108">
        <v>2248000.1500000004</v>
      </c>
    </row>
    <row r="1886" spans="1:10" x14ac:dyDescent="0.3">
      <c r="A1886" s="2">
        <v>1885</v>
      </c>
      <c r="B1886" s="115">
        <v>42490</v>
      </c>
      <c r="C1886" s="73" t="s">
        <v>394</v>
      </c>
      <c r="D1886" s="71" t="s">
        <v>897</v>
      </c>
      <c r="E1886" s="74" t="s">
        <v>9</v>
      </c>
      <c r="F1886" s="11">
        <v>5100</v>
      </c>
      <c r="G1886" s="12">
        <v>6150</v>
      </c>
      <c r="H1886" s="12">
        <v>4500</v>
      </c>
      <c r="I1886" s="12">
        <f t="shared" si="28"/>
        <v>6750</v>
      </c>
      <c r="J1886" s="108">
        <v>46926000.000000007</v>
      </c>
    </row>
    <row r="1887" spans="1:10" x14ac:dyDescent="0.3">
      <c r="A1887" s="8">
        <v>1886</v>
      </c>
      <c r="B1887" s="115">
        <v>42490</v>
      </c>
      <c r="C1887" s="73" t="s">
        <v>875</v>
      </c>
      <c r="D1887" s="71" t="s">
        <v>897</v>
      </c>
      <c r="E1887" s="74" t="s">
        <v>9</v>
      </c>
      <c r="F1887" s="11">
        <v>0</v>
      </c>
      <c r="G1887" s="12">
        <v>10000</v>
      </c>
      <c r="H1887" s="12">
        <v>10000</v>
      </c>
      <c r="I1887" s="12">
        <f t="shared" si="28"/>
        <v>0</v>
      </c>
      <c r="J1887" s="108">
        <v>0</v>
      </c>
    </row>
    <row r="1888" spans="1:10" x14ac:dyDescent="0.3">
      <c r="A1888" s="2">
        <v>1887</v>
      </c>
      <c r="B1888" s="115">
        <v>42490</v>
      </c>
      <c r="C1888" s="73" t="s">
        <v>876</v>
      </c>
      <c r="D1888" s="71" t="s">
        <v>897</v>
      </c>
      <c r="E1888" s="74" t="s">
        <v>9</v>
      </c>
      <c r="F1888" s="11">
        <v>0</v>
      </c>
      <c r="G1888" s="12">
        <v>100</v>
      </c>
      <c r="H1888" s="12">
        <v>100</v>
      </c>
      <c r="I1888" s="12">
        <f t="shared" si="28"/>
        <v>0</v>
      </c>
      <c r="J1888" s="108">
        <v>0</v>
      </c>
    </row>
    <row r="1889" spans="1:10" x14ac:dyDescent="0.3">
      <c r="A1889" s="8">
        <v>1888</v>
      </c>
      <c r="B1889" s="115">
        <v>42490</v>
      </c>
      <c r="C1889" s="73" t="s">
        <v>398</v>
      </c>
      <c r="D1889" s="71" t="s">
        <v>897</v>
      </c>
      <c r="E1889" s="79" t="s">
        <v>9</v>
      </c>
      <c r="F1889" s="19">
        <v>1400</v>
      </c>
      <c r="G1889" s="12">
        <v>0</v>
      </c>
      <c r="H1889" s="12">
        <v>1400</v>
      </c>
      <c r="I1889" s="12">
        <f t="shared" si="28"/>
        <v>0</v>
      </c>
      <c r="J1889" s="108">
        <v>0</v>
      </c>
    </row>
    <row r="1890" spans="1:10" x14ac:dyDescent="0.3">
      <c r="A1890" s="2">
        <v>1889</v>
      </c>
      <c r="B1890" s="115">
        <v>42490</v>
      </c>
      <c r="C1890" s="73" t="s">
        <v>399</v>
      </c>
      <c r="D1890" s="71" t="s">
        <v>897</v>
      </c>
      <c r="E1890" s="79" t="s">
        <v>13</v>
      </c>
      <c r="F1890" s="19">
        <v>1148</v>
      </c>
      <c r="G1890" s="12">
        <v>250</v>
      </c>
      <c r="H1890" s="12">
        <v>359</v>
      </c>
      <c r="I1890" s="12">
        <f t="shared" si="28"/>
        <v>1039</v>
      </c>
      <c r="J1890" s="108">
        <v>40001500</v>
      </c>
    </row>
    <row r="1891" spans="1:10" x14ac:dyDescent="0.3">
      <c r="A1891" s="8">
        <v>1890</v>
      </c>
      <c r="B1891" s="115">
        <v>42490</v>
      </c>
      <c r="C1891" s="73" t="s">
        <v>400</v>
      </c>
      <c r="D1891" s="71" t="s">
        <v>897</v>
      </c>
      <c r="E1891" s="81" t="s">
        <v>13</v>
      </c>
      <c r="F1891" s="22">
        <v>3716</v>
      </c>
      <c r="G1891" s="12">
        <v>0</v>
      </c>
      <c r="H1891" s="12">
        <v>670</v>
      </c>
      <c r="I1891" s="12">
        <f t="shared" si="28"/>
        <v>3046</v>
      </c>
      <c r="J1891" s="108">
        <v>59396086.200000003</v>
      </c>
    </row>
    <row r="1892" spans="1:10" x14ac:dyDescent="0.3">
      <c r="A1892" s="2">
        <v>1891</v>
      </c>
      <c r="B1892" s="115">
        <v>42490</v>
      </c>
      <c r="C1892" s="73" t="s">
        <v>401</v>
      </c>
      <c r="D1892" s="71" t="s">
        <v>897</v>
      </c>
      <c r="E1892" s="81" t="s">
        <v>9</v>
      </c>
      <c r="F1892" s="22">
        <v>11300</v>
      </c>
      <c r="G1892" s="12">
        <v>10000</v>
      </c>
      <c r="H1892" s="12">
        <v>10300</v>
      </c>
      <c r="I1892" s="12">
        <f t="shared" si="28"/>
        <v>11000</v>
      </c>
      <c r="J1892" s="108">
        <v>2250600.0000000005</v>
      </c>
    </row>
    <row r="1893" spans="1:10" x14ac:dyDescent="0.3">
      <c r="A1893" s="8">
        <v>1892</v>
      </c>
      <c r="B1893" s="115">
        <v>42490</v>
      </c>
      <c r="C1893" s="73" t="s">
        <v>402</v>
      </c>
      <c r="D1893" s="71" t="s">
        <v>897</v>
      </c>
      <c r="E1893" s="81" t="s">
        <v>13</v>
      </c>
      <c r="F1893" s="22">
        <v>803</v>
      </c>
      <c r="G1893" s="12">
        <v>0</v>
      </c>
      <c r="H1893" s="12">
        <v>160</v>
      </c>
      <c r="I1893" s="12">
        <f t="shared" si="28"/>
        <v>643</v>
      </c>
      <c r="J1893" s="108">
        <v>53387004</v>
      </c>
    </row>
    <row r="1894" spans="1:10" x14ac:dyDescent="0.3">
      <c r="A1894" s="2">
        <v>1893</v>
      </c>
      <c r="B1894" s="115">
        <v>42490</v>
      </c>
      <c r="C1894" s="78" t="s">
        <v>403</v>
      </c>
      <c r="D1894" s="71" t="s">
        <v>897</v>
      </c>
      <c r="E1894" s="79" t="s">
        <v>9</v>
      </c>
      <c r="F1894" s="19">
        <v>13700</v>
      </c>
      <c r="G1894" s="12">
        <v>0</v>
      </c>
      <c r="H1894" s="12">
        <v>4800</v>
      </c>
      <c r="I1894" s="12">
        <f t="shared" si="28"/>
        <v>8900</v>
      </c>
      <c r="J1894" s="108">
        <v>5648830</v>
      </c>
    </row>
    <row r="1895" spans="1:10" x14ac:dyDescent="0.3">
      <c r="A1895" s="8">
        <v>1894</v>
      </c>
      <c r="B1895" s="115">
        <v>42490</v>
      </c>
      <c r="C1895" s="73" t="s">
        <v>404</v>
      </c>
      <c r="D1895" s="71" t="s">
        <v>897</v>
      </c>
      <c r="E1895" s="74" t="s">
        <v>9</v>
      </c>
      <c r="F1895" s="11">
        <v>1100</v>
      </c>
      <c r="G1895" s="12">
        <v>11600</v>
      </c>
      <c r="H1895" s="12">
        <v>5200</v>
      </c>
      <c r="I1895" s="12">
        <f t="shared" si="28"/>
        <v>7500</v>
      </c>
      <c r="J1895" s="108">
        <v>2250022.5000000005</v>
      </c>
    </row>
    <row r="1896" spans="1:10" x14ac:dyDescent="0.3">
      <c r="A1896" s="2">
        <v>1895</v>
      </c>
      <c r="B1896" s="115">
        <v>42490</v>
      </c>
      <c r="C1896" s="73" t="s">
        <v>405</v>
      </c>
      <c r="D1896" s="71" t="s">
        <v>897</v>
      </c>
      <c r="E1896" s="79" t="s">
        <v>13</v>
      </c>
      <c r="F1896" s="19">
        <v>70</v>
      </c>
      <c r="G1896" s="12">
        <v>200</v>
      </c>
      <c r="H1896" s="12">
        <v>190</v>
      </c>
      <c r="I1896" s="12">
        <f t="shared" si="28"/>
        <v>80</v>
      </c>
      <c r="J1896" s="108">
        <v>220000</v>
      </c>
    </row>
    <row r="1897" spans="1:10" x14ac:dyDescent="0.3">
      <c r="A1897" s="8">
        <v>1896</v>
      </c>
      <c r="B1897" s="115">
        <v>42490</v>
      </c>
      <c r="C1897" s="73" t="s">
        <v>406</v>
      </c>
      <c r="D1897" s="71" t="s">
        <v>897</v>
      </c>
      <c r="E1897" s="74" t="s">
        <v>13</v>
      </c>
      <c r="F1897" s="11">
        <v>8759</v>
      </c>
      <c r="G1897" s="12">
        <v>0</v>
      </c>
      <c r="H1897" s="12">
        <v>3463</v>
      </c>
      <c r="I1897" s="12">
        <f t="shared" si="28"/>
        <v>5296</v>
      </c>
      <c r="J1897" s="108">
        <v>52692552</v>
      </c>
    </row>
    <row r="1898" spans="1:10" x14ac:dyDescent="0.3">
      <c r="A1898" s="2">
        <v>1897</v>
      </c>
      <c r="B1898" s="115">
        <v>42490</v>
      </c>
      <c r="C1898" s="73" t="s">
        <v>407</v>
      </c>
      <c r="D1898" s="71" t="s">
        <v>897</v>
      </c>
      <c r="E1898" s="74" t="s">
        <v>9</v>
      </c>
      <c r="F1898" s="11">
        <v>0</v>
      </c>
      <c r="G1898" s="12">
        <v>6000</v>
      </c>
      <c r="H1898" s="12">
        <v>3800</v>
      </c>
      <c r="I1898" s="12">
        <f t="shared" si="28"/>
        <v>2200</v>
      </c>
      <c r="J1898" s="108">
        <v>351989</v>
      </c>
    </row>
    <row r="1899" spans="1:10" x14ac:dyDescent="0.3">
      <c r="A1899" s="8">
        <v>1898</v>
      </c>
      <c r="B1899" s="115">
        <v>42490</v>
      </c>
      <c r="C1899" s="73" t="s">
        <v>408</v>
      </c>
      <c r="D1899" s="71" t="s">
        <v>897</v>
      </c>
      <c r="E1899" s="74" t="s">
        <v>13</v>
      </c>
      <c r="F1899" s="11">
        <v>125</v>
      </c>
      <c r="G1899" s="12">
        <v>120</v>
      </c>
      <c r="H1899" s="12">
        <v>191</v>
      </c>
      <c r="I1899" s="12">
        <f t="shared" si="28"/>
        <v>54</v>
      </c>
      <c r="J1899" s="108">
        <v>334778.40000000002</v>
      </c>
    </row>
    <row r="1900" spans="1:10" x14ac:dyDescent="0.3">
      <c r="A1900" s="2">
        <v>1899</v>
      </c>
      <c r="B1900" s="115">
        <v>42490</v>
      </c>
      <c r="C1900" s="73" t="s">
        <v>409</v>
      </c>
      <c r="D1900" s="71" t="s">
        <v>897</v>
      </c>
      <c r="E1900" s="74" t="s">
        <v>13</v>
      </c>
      <c r="F1900" s="11">
        <v>5</v>
      </c>
      <c r="G1900" s="12">
        <v>0</v>
      </c>
      <c r="H1900" s="12">
        <v>0</v>
      </c>
      <c r="I1900" s="12">
        <f t="shared" si="28"/>
        <v>5</v>
      </c>
      <c r="J1900" s="108">
        <v>917150.79500000004</v>
      </c>
    </row>
    <row r="1901" spans="1:10" x14ac:dyDescent="0.3">
      <c r="A1901" s="8">
        <v>1900</v>
      </c>
      <c r="B1901" s="115">
        <v>42490</v>
      </c>
      <c r="C1901" s="73" t="s">
        <v>410</v>
      </c>
      <c r="D1901" s="71" t="s">
        <v>897</v>
      </c>
      <c r="E1901" s="74" t="s">
        <v>13</v>
      </c>
      <c r="F1901" s="11">
        <v>5</v>
      </c>
      <c r="G1901" s="12">
        <v>0</v>
      </c>
      <c r="H1901" s="12">
        <v>0</v>
      </c>
      <c r="I1901" s="12">
        <f t="shared" si="28"/>
        <v>5</v>
      </c>
      <c r="J1901" s="108">
        <v>596728.71500000008</v>
      </c>
    </row>
    <row r="1902" spans="1:10" x14ac:dyDescent="0.3">
      <c r="A1902" s="2">
        <v>1901</v>
      </c>
      <c r="B1902" s="115">
        <v>42490</v>
      </c>
      <c r="C1902" s="73" t="s">
        <v>411</v>
      </c>
      <c r="D1902" s="71" t="s">
        <v>897</v>
      </c>
      <c r="E1902" s="74" t="s">
        <v>9</v>
      </c>
      <c r="F1902" s="11">
        <v>1930</v>
      </c>
      <c r="G1902" s="12">
        <v>0</v>
      </c>
      <c r="H1902" s="12">
        <v>630</v>
      </c>
      <c r="I1902" s="12">
        <f t="shared" si="28"/>
        <v>1300</v>
      </c>
      <c r="J1902" s="108">
        <v>5069350.0000000009</v>
      </c>
    </row>
    <row r="1903" spans="1:10" x14ac:dyDescent="0.3">
      <c r="A1903" s="8">
        <v>1902</v>
      </c>
      <c r="B1903" s="115">
        <v>42490</v>
      </c>
      <c r="C1903" s="73" t="s">
        <v>412</v>
      </c>
      <c r="D1903" s="71" t="s">
        <v>897</v>
      </c>
      <c r="E1903" s="74" t="s">
        <v>9</v>
      </c>
      <c r="F1903" s="11">
        <v>0</v>
      </c>
      <c r="G1903" s="12">
        <v>3000</v>
      </c>
      <c r="H1903" s="12">
        <v>3000</v>
      </c>
      <c r="I1903" s="12">
        <f t="shared" si="28"/>
        <v>0</v>
      </c>
      <c r="J1903" s="108">
        <v>0</v>
      </c>
    </row>
    <row r="1904" spans="1:10" x14ac:dyDescent="0.3">
      <c r="A1904" s="2">
        <v>1903</v>
      </c>
      <c r="B1904" s="115">
        <v>42490</v>
      </c>
      <c r="C1904" s="73" t="s">
        <v>413</v>
      </c>
      <c r="D1904" s="71" t="s">
        <v>897</v>
      </c>
      <c r="E1904" s="74" t="s">
        <v>9</v>
      </c>
      <c r="F1904" s="11">
        <v>80</v>
      </c>
      <c r="G1904" s="12">
        <v>0</v>
      </c>
      <c r="H1904" s="12">
        <v>0</v>
      </c>
      <c r="I1904" s="12">
        <f t="shared" si="28"/>
        <v>80</v>
      </c>
      <c r="J1904" s="108">
        <v>999944.00000000012</v>
      </c>
    </row>
    <row r="1905" spans="1:10" x14ac:dyDescent="0.3">
      <c r="A1905" s="8">
        <v>1904</v>
      </c>
      <c r="B1905" s="115">
        <v>42490</v>
      </c>
      <c r="C1905" s="73" t="s">
        <v>877</v>
      </c>
      <c r="D1905" s="71" t="s">
        <v>897</v>
      </c>
      <c r="E1905" s="74" t="s">
        <v>83</v>
      </c>
      <c r="F1905" s="11">
        <v>0</v>
      </c>
      <c r="G1905" s="12">
        <v>24</v>
      </c>
      <c r="H1905" s="12">
        <v>24</v>
      </c>
      <c r="I1905" s="12">
        <f t="shared" ref="I1905:I1968" si="29">F1905+G1905-H1905</f>
        <v>0</v>
      </c>
      <c r="J1905" s="108">
        <v>0</v>
      </c>
    </row>
    <row r="1906" spans="1:10" x14ac:dyDescent="0.3">
      <c r="A1906" s="2">
        <v>1905</v>
      </c>
      <c r="B1906" s="115">
        <v>42490</v>
      </c>
      <c r="C1906" s="83" t="s">
        <v>414</v>
      </c>
      <c r="D1906" s="71" t="s">
        <v>897</v>
      </c>
      <c r="E1906" s="74" t="s">
        <v>9</v>
      </c>
      <c r="F1906" s="11">
        <v>90</v>
      </c>
      <c r="G1906" s="12">
        <v>0</v>
      </c>
      <c r="H1906" s="12">
        <v>30</v>
      </c>
      <c r="I1906" s="12">
        <f t="shared" si="29"/>
        <v>60</v>
      </c>
      <c r="J1906" s="108">
        <v>135696.00000000003</v>
      </c>
    </row>
    <row r="1907" spans="1:10" x14ac:dyDescent="0.3">
      <c r="A1907" s="8">
        <v>1906</v>
      </c>
      <c r="B1907" s="115">
        <v>42490</v>
      </c>
      <c r="C1907" s="77" t="s">
        <v>415</v>
      </c>
      <c r="D1907" s="71" t="s">
        <v>897</v>
      </c>
      <c r="E1907" s="74" t="s">
        <v>9</v>
      </c>
      <c r="F1907" s="11">
        <v>8300</v>
      </c>
      <c r="G1907" s="12">
        <v>0</v>
      </c>
      <c r="H1907" s="12">
        <v>8300</v>
      </c>
      <c r="I1907" s="12">
        <f t="shared" si="29"/>
        <v>0</v>
      </c>
      <c r="J1907" s="108">
        <v>0</v>
      </c>
    </row>
    <row r="1908" spans="1:10" x14ac:dyDescent="0.3">
      <c r="A1908" s="2">
        <v>1907</v>
      </c>
      <c r="B1908" s="115">
        <v>42490</v>
      </c>
      <c r="C1908" s="77" t="s">
        <v>878</v>
      </c>
      <c r="D1908" s="71" t="s">
        <v>897</v>
      </c>
      <c r="E1908" s="74" t="s">
        <v>83</v>
      </c>
      <c r="F1908" s="11">
        <v>0</v>
      </c>
      <c r="G1908" s="12">
        <v>35</v>
      </c>
      <c r="H1908" s="12">
        <v>35</v>
      </c>
      <c r="I1908" s="12">
        <f t="shared" si="29"/>
        <v>0</v>
      </c>
      <c r="J1908" s="108">
        <v>0</v>
      </c>
    </row>
    <row r="1909" spans="1:10" x14ac:dyDescent="0.3">
      <c r="A1909" s="8">
        <v>1908</v>
      </c>
      <c r="B1909" s="115">
        <v>42490</v>
      </c>
      <c r="C1909" s="77" t="s">
        <v>826</v>
      </c>
      <c r="D1909" s="71" t="s">
        <v>897</v>
      </c>
      <c r="E1909" s="74" t="s">
        <v>13</v>
      </c>
      <c r="F1909" s="11">
        <v>0</v>
      </c>
      <c r="G1909" s="12">
        <v>7</v>
      </c>
      <c r="H1909" s="12">
        <v>7</v>
      </c>
      <c r="I1909" s="12">
        <f t="shared" si="29"/>
        <v>0</v>
      </c>
      <c r="J1909" s="108">
        <v>0</v>
      </c>
    </row>
    <row r="1910" spans="1:10" x14ac:dyDescent="0.3">
      <c r="A1910" s="2">
        <v>1909</v>
      </c>
      <c r="B1910" s="115">
        <v>42490</v>
      </c>
      <c r="C1910" s="77" t="s">
        <v>416</v>
      </c>
      <c r="D1910" s="71" t="s">
        <v>897</v>
      </c>
      <c r="E1910" s="74" t="s">
        <v>83</v>
      </c>
      <c r="F1910" s="11">
        <v>22</v>
      </c>
      <c r="G1910" s="12">
        <v>93</v>
      </c>
      <c r="H1910" s="12">
        <v>78</v>
      </c>
      <c r="I1910" s="12">
        <f t="shared" si="29"/>
        <v>37</v>
      </c>
      <c r="J1910" s="108">
        <v>659340</v>
      </c>
    </row>
    <row r="1911" spans="1:10" x14ac:dyDescent="0.3">
      <c r="A1911" s="8">
        <v>1910</v>
      </c>
      <c r="B1911" s="115">
        <v>42490</v>
      </c>
      <c r="C1911" s="73" t="s">
        <v>418</v>
      </c>
      <c r="D1911" s="71" t="s">
        <v>897</v>
      </c>
      <c r="E1911" s="74" t="s">
        <v>9</v>
      </c>
      <c r="F1911" s="11">
        <v>30</v>
      </c>
      <c r="G1911" s="12">
        <v>0</v>
      </c>
      <c r="H1911" s="12">
        <v>0</v>
      </c>
      <c r="I1911" s="12">
        <f t="shared" si="29"/>
        <v>30</v>
      </c>
      <c r="J1911" s="108">
        <v>1294260</v>
      </c>
    </row>
    <row r="1912" spans="1:10" x14ac:dyDescent="0.3">
      <c r="A1912" s="2">
        <v>1911</v>
      </c>
      <c r="B1912" s="115">
        <v>42490</v>
      </c>
      <c r="C1912" s="73" t="s">
        <v>419</v>
      </c>
      <c r="D1912" s="71" t="s">
        <v>897</v>
      </c>
      <c r="E1912" s="74" t="s">
        <v>13</v>
      </c>
      <c r="F1912" s="11">
        <v>206</v>
      </c>
      <c r="G1912" s="12">
        <v>0</v>
      </c>
      <c r="H1912" s="12">
        <v>27</v>
      </c>
      <c r="I1912" s="12">
        <f t="shared" si="29"/>
        <v>179</v>
      </c>
      <c r="J1912" s="108">
        <v>46540071.600000001</v>
      </c>
    </row>
    <row r="1913" spans="1:10" x14ac:dyDescent="0.3">
      <c r="A1913" s="8">
        <v>1912</v>
      </c>
      <c r="B1913" s="115">
        <v>42490</v>
      </c>
      <c r="C1913" s="73" t="s">
        <v>420</v>
      </c>
      <c r="D1913" s="71" t="s">
        <v>897</v>
      </c>
      <c r="E1913" s="74" t="s">
        <v>9</v>
      </c>
      <c r="F1913" s="11">
        <v>200</v>
      </c>
      <c r="G1913" s="12">
        <v>0</v>
      </c>
      <c r="H1913" s="12">
        <v>0</v>
      </c>
      <c r="I1913" s="12">
        <f t="shared" si="29"/>
        <v>200</v>
      </c>
      <c r="J1913" s="108">
        <v>2536164.4000000004</v>
      </c>
    </row>
    <row r="1914" spans="1:10" x14ac:dyDescent="0.3">
      <c r="A1914" s="2">
        <v>1913</v>
      </c>
      <c r="B1914" s="115">
        <v>42490</v>
      </c>
      <c r="C1914" s="84" t="s">
        <v>422</v>
      </c>
      <c r="D1914" s="71" t="s">
        <v>897</v>
      </c>
      <c r="E1914" s="74" t="s">
        <v>9</v>
      </c>
      <c r="F1914" s="11">
        <v>1950</v>
      </c>
      <c r="G1914" s="12">
        <v>1500</v>
      </c>
      <c r="H1914" s="12">
        <v>900</v>
      </c>
      <c r="I1914" s="12">
        <f t="shared" si="29"/>
        <v>2550</v>
      </c>
      <c r="J1914" s="108">
        <v>266475.00000000006</v>
      </c>
    </row>
    <row r="1915" spans="1:10" x14ac:dyDescent="0.3">
      <c r="A1915" s="8">
        <v>1914</v>
      </c>
      <c r="B1915" s="115">
        <v>42490</v>
      </c>
      <c r="C1915" s="73" t="s">
        <v>423</v>
      </c>
      <c r="D1915" s="71" t="s">
        <v>897</v>
      </c>
      <c r="E1915" s="74" t="s">
        <v>9</v>
      </c>
      <c r="F1915" s="11">
        <v>6300</v>
      </c>
      <c r="G1915" s="12">
        <v>0</v>
      </c>
      <c r="H1915" s="12">
        <v>3550</v>
      </c>
      <c r="I1915" s="12">
        <f t="shared" si="29"/>
        <v>2750</v>
      </c>
      <c r="J1915" s="108">
        <v>550005.5</v>
      </c>
    </row>
    <row r="1916" spans="1:10" x14ac:dyDescent="0.3">
      <c r="A1916" s="2">
        <v>1915</v>
      </c>
      <c r="B1916" s="115">
        <v>42490</v>
      </c>
      <c r="C1916" s="78" t="s">
        <v>424</v>
      </c>
      <c r="D1916" s="71" t="s">
        <v>897</v>
      </c>
      <c r="E1916" s="79" t="s">
        <v>13</v>
      </c>
      <c r="F1916" s="19">
        <v>985</v>
      </c>
      <c r="G1916" s="12">
        <v>3500</v>
      </c>
      <c r="H1916" s="12">
        <v>4485</v>
      </c>
      <c r="I1916" s="12">
        <f t="shared" si="29"/>
        <v>0</v>
      </c>
      <c r="J1916" s="108">
        <v>0</v>
      </c>
    </row>
    <row r="1917" spans="1:10" x14ac:dyDescent="0.3">
      <c r="A1917" s="8">
        <v>1916</v>
      </c>
      <c r="B1917" s="115">
        <v>42490</v>
      </c>
      <c r="C1917" s="78" t="s">
        <v>425</v>
      </c>
      <c r="D1917" s="71" t="s">
        <v>897</v>
      </c>
      <c r="E1917" s="79" t="s">
        <v>13</v>
      </c>
      <c r="F1917" s="19">
        <v>1185</v>
      </c>
      <c r="G1917" s="12">
        <v>28000</v>
      </c>
      <c r="H1917" s="12">
        <v>27125</v>
      </c>
      <c r="I1917" s="12">
        <f t="shared" si="29"/>
        <v>2060</v>
      </c>
      <c r="J1917" s="108">
        <v>9682618</v>
      </c>
    </row>
    <row r="1918" spans="1:10" x14ac:dyDescent="0.3">
      <c r="A1918" s="2">
        <v>1917</v>
      </c>
      <c r="B1918" s="115">
        <v>42490</v>
      </c>
      <c r="C1918" s="78" t="s">
        <v>426</v>
      </c>
      <c r="D1918" s="71" t="s">
        <v>897</v>
      </c>
      <c r="E1918" s="79" t="s">
        <v>13</v>
      </c>
      <c r="F1918" s="19">
        <v>529</v>
      </c>
      <c r="G1918" s="12">
        <v>300</v>
      </c>
      <c r="H1918" s="12">
        <v>349</v>
      </c>
      <c r="I1918" s="12">
        <f t="shared" si="29"/>
        <v>480</v>
      </c>
      <c r="J1918" s="108">
        <v>7022400.0000000009</v>
      </c>
    </row>
    <row r="1919" spans="1:10" x14ac:dyDescent="0.3">
      <c r="A1919" s="8">
        <v>1918</v>
      </c>
      <c r="B1919" s="115">
        <v>42490</v>
      </c>
      <c r="C1919" s="78" t="s">
        <v>427</v>
      </c>
      <c r="D1919" s="71" t="s">
        <v>897</v>
      </c>
      <c r="E1919" s="79" t="s">
        <v>13</v>
      </c>
      <c r="F1919" s="19">
        <v>660</v>
      </c>
      <c r="G1919" s="12">
        <v>0</v>
      </c>
      <c r="H1919" s="12">
        <v>660</v>
      </c>
      <c r="I1919" s="12">
        <f t="shared" si="29"/>
        <v>0</v>
      </c>
      <c r="J1919" s="108">
        <v>0</v>
      </c>
    </row>
    <row r="1920" spans="1:10" x14ac:dyDescent="0.3">
      <c r="A1920" s="2">
        <v>1919</v>
      </c>
      <c r="B1920" s="115">
        <v>42490</v>
      </c>
      <c r="C1920" s="78" t="s">
        <v>428</v>
      </c>
      <c r="D1920" s="71" t="s">
        <v>897</v>
      </c>
      <c r="E1920" s="79" t="s">
        <v>13</v>
      </c>
      <c r="F1920" s="19">
        <v>780</v>
      </c>
      <c r="G1920" s="12">
        <v>1000</v>
      </c>
      <c r="H1920" s="12">
        <v>1780</v>
      </c>
      <c r="I1920" s="12">
        <f t="shared" si="29"/>
        <v>0</v>
      </c>
      <c r="J1920" s="108">
        <v>0</v>
      </c>
    </row>
    <row r="1921" spans="1:10" x14ac:dyDescent="0.3">
      <c r="A1921" s="8">
        <v>1920</v>
      </c>
      <c r="B1921" s="115">
        <v>42490</v>
      </c>
      <c r="C1921" s="73" t="s">
        <v>429</v>
      </c>
      <c r="D1921" s="71" t="s">
        <v>897</v>
      </c>
      <c r="E1921" s="74" t="s">
        <v>83</v>
      </c>
      <c r="F1921" s="11">
        <v>18</v>
      </c>
      <c r="G1921" s="12">
        <v>20</v>
      </c>
      <c r="H1921" s="12">
        <v>16</v>
      </c>
      <c r="I1921" s="12">
        <f t="shared" si="29"/>
        <v>22</v>
      </c>
      <c r="J1921" s="108">
        <v>1979995.6</v>
      </c>
    </row>
    <row r="1922" spans="1:10" x14ac:dyDescent="0.3">
      <c r="A1922" s="2">
        <v>1921</v>
      </c>
      <c r="B1922" s="115">
        <v>42490</v>
      </c>
      <c r="C1922" s="73" t="s">
        <v>430</v>
      </c>
      <c r="D1922" s="71" t="s">
        <v>897</v>
      </c>
      <c r="E1922" s="74" t="s">
        <v>13</v>
      </c>
      <c r="F1922" s="11">
        <v>285</v>
      </c>
      <c r="G1922" s="12">
        <v>0</v>
      </c>
      <c r="H1922" s="12">
        <v>80</v>
      </c>
      <c r="I1922" s="12">
        <f t="shared" si="29"/>
        <v>205</v>
      </c>
      <c r="J1922" s="108">
        <v>252149590</v>
      </c>
    </row>
    <row r="1923" spans="1:10" x14ac:dyDescent="0.3">
      <c r="A1923" s="8">
        <v>1922</v>
      </c>
      <c r="B1923" s="115">
        <v>42490</v>
      </c>
      <c r="C1923" s="73" t="s">
        <v>431</v>
      </c>
      <c r="D1923" s="71" t="s">
        <v>897</v>
      </c>
      <c r="E1923" s="74" t="s">
        <v>13</v>
      </c>
      <c r="F1923" s="11">
        <v>1</v>
      </c>
      <c r="G1923" s="12">
        <v>0</v>
      </c>
      <c r="H1923" s="12">
        <v>0</v>
      </c>
      <c r="I1923" s="12">
        <f t="shared" si="29"/>
        <v>1</v>
      </c>
      <c r="J1923" s="108">
        <v>2033383.0000000002</v>
      </c>
    </row>
    <row r="1924" spans="1:10" x14ac:dyDescent="0.3">
      <c r="A1924" s="2">
        <v>1923</v>
      </c>
      <c r="B1924" s="115">
        <v>42490</v>
      </c>
      <c r="C1924" s="73" t="s">
        <v>432</v>
      </c>
      <c r="D1924" s="71" t="s">
        <v>897</v>
      </c>
      <c r="E1924" s="74" t="s">
        <v>13</v>
      </c>
      <c r="F1924" s="11">
        <v>2813</v>
      </c>
      <c r="G1924" s="12">
        <v>1910</v>
      </c>
      <c r="H1924" s="12">
        <v>1373</v>
      </c>
      <c r="I1924" s="12">
        <f t="shared" si="29"/>
        <v>3350</v>
      </c>
      <c r="J1924" s="108">
        <v>31823660</v>
      </c>
    </row>
    <row r="1925" spans="1:10" x14ac:dyDescent="0.3">
      <c r="A1925" s="8">
        <v>1924</v>
      </c>
      <c r="B1925" s="115">
        <v>42490</v>
      </c>
      <c r="C1925" s="73" t="s">
        <v>434</v>
      </c>
      <c r="D1925" s="71" t="s">
        <v>897</v>
      </c>
      <c r="E1925" s="74" t="s">
        <v>9</v>
      </c>
      <c r="F1925" s="11">
        <v>70</v>
      </c>
      <c r="G1925" s="12">
        <v>0</v>
      </c>
      <c r="H1925" s="12">
        <v>0</v>
      </c>
      <c r="I1925" s="12">
        <f t="shared" si="29"/>
        <v>70</v>
      </c>
      <c r="J1925" s="108">
        <v>621775</v>
      </c>
    </row>
    <row r="1926" spans="1:10" x14ac:dyDescent="0.3">
      <c r="A1926" s="2">
        <v>1925</v>
      </c>
      <c r="B1926" s="115">
        <v>42490</v>
      </c>
      <c r="C1926" s="73" t="s">
        <v>436</v>
      </c>
      <c r="D1926" s="71" t="s">
        <v>897</v>
      </c>
      <c r="E1926" s="74" t="s">
        <v>13</v>
      </c>
      <c r="F1926" s="11">
        <v>2</v>
      </c>
      <c r="G1926" s="12">
        <v>0</v>
      </c>
      <c r="H1926" s="12">
        <v>0</v>
      </c>
      <c r="I1926" s="12">
        <f t="shared" si="29"/>
        <v>2</v>
      </c>
      <c r="J1926" s="108">
        <v>325987.20000000001</v>
      </c>
    </row>
    <row r="1927" spans="1:10" x14ac:dyDescent="0.3">
      <c r="A1927" s="8">
        <v>1926</v>
      </c>
      <c r="B1927" s="115">
        <v>42490</v>
      </c>
      <c r="C1927" s="73" t="s">
        <v>879</v>
      </c>
      <c r="D1927" s="71" t="s">
        <v>897</v>
      </c>
      <c r="E1927" s="74" t="s">
        <v>9</v>
      </c>
      <c r="F1927" s="11">
        <v>0</v>
      </c>
      <c r="G1927" s="12">
        <v>1200</v>
      </c>
      <c r="H1927" s="12">
        <v>1000</v>
      </c>
      <c r="I1927" s="12">
        <f t="shared" si="29"/>
        <v>200</v>
      </c>
      <c r="J1927" s="108">
        <v>111399.20000000001</v>
      </c>
    </row>
    <row r="1928" spans="1:10" x14ac:dyDescent="0.3">
      <c r="A1928" s="2">
        <v>1927</v>
      </c>
      <c r="B1928" s="115">
        <v>42490</v>
      </c>
      <c r="C1928" s="73" t="s">
        <v>437</v>
      </c>
      <c r="D1928" s="71" t="s">
        <v>897</v>
      </c>
      <c r="E1928" s="74" t="s">
        <v>13</v>
      </c>
      <c r="F1928" s="11">
        <v>0</v>
      </c>
      <c r="G1928" s="12">
        <v>450</v>
      </c>
      <c r="H1928" s="12">
        <v>250</v>
      </c>
      <c r="I1928" s="12">
        <f t="shared" si="29"/>
        <v>200</v>
      </c>
      <c r="J1928" s="108">
        <v>13999999.199999999</v>
      </c>
    </row>
    <row r="1929" spans="1:10" x14ac:dyDescent="0.3">
      <c r="A1929" s="8">
        <v>1928</v>
      </c>
      <c r="B1929" s="115">
        <v>42490</v>
      </c>
      <c r="C1929" s="73" t="s">
        <v>440</v>
      </c>
      <c r="D1929" s="71" t="s">
        <v>897</v>
      </c>
      <c r="E1929" s="81" t="s">
        <v>83</v>
      </c>
      <c r="F1929" s="22">
        <v>6</v>
      </c>
      <c r="G1929" s="12">
        <v>0</v>
      </c>
      <c r="H1929" s="12">
        <v>0</v>
      </c>
      <c r="I1929" s="12">
        <f t="shared" si="29"/>
        <v>6</v>
      </c>
      <c r="J1929" s="108">
        <v>156090.00000000003</v>
      </c>
    </row>
    <row r="1930" spans="1:10" x14ac:dyDescent="0.3">
      <c r="A1930" s="2">
        <v>1929</v>
      </c>
      <c r="B1930" s="115">
        <v>42490</v>
      </c>
      <c r="C1930" s="73" t="s">
        <v>441</v>
      </c>
      <c r="D1930" s="71" t="s">
        <v>897</v>
      </c>
      <c r="E1930" s="81" t="s">
        <v>9</v>
      </c>
      <c r="F1930" s="22">
        <v>1900</v>
      </c>
      <c r="G1930" s="12">
        <v>3000</v>
      </c>
      <c r="H1930" s="12">
        <v>1400</v>
      </c>
      <c r="I1930" s="12">
        <f t="shared" si="29"/>
        <v>3500</v>
      </c>
      <c r="J1930" s="108">
        <v>350350.00000000006</v>
      </c>
    </row>
    <row r="1931" spans="1:10" x14ac:dyDescent="0.3">
      <c r="A1931" s="8">
        <v>1930</v>
      </c>
      <c r="B1931" s="115">
        <v>42490</v>
      </c>
      <c r="C1931" s="73" t="s">
        <v>442</v>
      </c>
      <c r="D1931" s="71" t="s">
        <v>897</v>
      </c>
      <c r="E1931" s="81" t="s">
        <v>13</v>
      </c>
      <c r="F1931" s="22">
        <v>0</v>
      </c>
      <c r="G1931" s="12">
        <v>600</v>
      </c>
      <c r="H1931" s="12">
        <v>435</v>
      </c>
      <c r="I1931" s="12">
        <f t="shared" si="29"/>
        <v>165</v>
      </c>
      <c r="J1931" s="108">
        <v>10890000</v>
      </c>
    </row>
    <row r="1932" spans="1:10" x14ac:dyDescent="0.3">
      <c r="A1932" s="2">
        <v>1931</v>
      </c>
      <c r="B1932" s="115">
        <v>42490</v>
      </c>
      <c r="C1932" s="73" t="s">
        <v>782</v>
      </c>
      <c r="D1932" s="71" t="s">
        <v>897</v>
      </c>
      <c r="E1932" s="81" t="s">
        <v>9</v>
      </c>
      <c r="F1932" s="22">
        <v>0</v>
      </c>
      <c r="G1932" s="12">
        <v>300</v>
      </c>
      <c r="H1932" s="12">
        <v>300</v>
      </c>
      <c r="I1932" s="12">
        <f t="shared" si="29"/>
        <v>0</v>
      </c>
      <c r="J1932" s="108">
        <v>0</v>
      </c>
    </row>
    <row r="1933" spans="1:10" x14ac:dyDescent="0.3">
      <c r="A1933" s="8">
        <v>1932</v>
      </c>
      <c r="B1933" s="115">
        <v>42490</v>
      </c>
      <c r="C1933" s="73" t="s">
        <v>444</v>
      </c>
      <c r="D1933" s="71" t="s">
        <v>897</v>
      </c>
      <c r="E1933" s="81" t="s">
        <v>9</v>
      </c>
      <c r="F1933" s="22">
        <v>0</v>
      </c>
      <c r="G1933" s="12">
        <v>4000</v>
      </c>
      <c r="H1933" s="12">
        <v>3500</v>
      </c>
      <c r="I1933" s="12">
        <f t="shared" si="29"/>
        <v>500</v>
      </c>
      <c r="J1933" s="108">
        <v>750002.00000000012</v>
      </c>
    </row>
    <row r="1934" spans="1:10" x14ac:dyDescent="0.3">
      <c r="A1934" s="2">
        <v>1933</v>
      </c>
      <c r="B1934" s="115">
        <v>42490</v>
      </c>
      <c r="C1934" s="93" t="s">
        <v>443</v>
      </c>
      <c r="D1934" s="71" t="s">
        <v>897</v>
      </c>
      <c r="E1934" s="74" t="s">
        <v>9</v>
      </c>
      <c r="F1934" s="11">
        <v>2500</v>
      </c>
      <c r="G1934" s="12">
        <v>0</v>
      </c>
      <c r="H1934" s="12">
        <v>100</v>
      </c>
      <c r="I1934" s="12">
        <f t="shared" si="29"/>
        <v>2400</v>
      </c>
      <c r="J1934" s="108">
        <v>5211360</v>
      </c>
    </row>
    <row r="1935" spans="1:10" x14ac:dyDescent="0.3">
      <c r="A1935" s="8">
        <v>1934</v>
      </c>
      <c r="B1935" s="115">
        <v>42490</v>
      </c>
      <c r="C1935" s="73" t="s">
        <v>445</v>
      </c>
      <c r="D1935" s="71" t="s">
        <v>897</v>
      </c>
      <c r="E1935" s="74" t="s">
        <v>13</v>
      </c>
      <c r="F1935" s="11">
        <v>0</v>
      </c>
      <c r="G1935" s="12">
        <v>35</v>
      </c>
      <c r="H1935" s="12">
        <v>35</v>
      </c>
      <c r="I1935" s="12">
        <f t="shared" si="29"/>
        <v>0</v>
      </c>
      <c r="J1935" s="108">
        <v>0</v>
      </c>
    </row>
    <row r="1936" spans="1:10" x14ac:dyDescent="0.3">
      <c r="A1936" s="2">
        <v>1935</v>
      </c>
      <c r="B1936" s="115">
        <v>42490</v>
      </c>
      <c r="C1936" s="78" t="s">
        <v>446</v>
      </c>
      <c r="D1936" s="71" t="s">
        <v>897</v>
      </c>
      <c r="E1936" s="74" t="s">
        <v>13</v>
      </c>
      <c r="F1936" s="11">
        <v>0</v>
      </c>
      <c r="G1936" s="12">
        <v>0</v>
      </c>
      <c r="H1936" s="12">
        <v>0</v>
      </c>
      <c r="I1936" s="12">
        <f t="shared" si="29"/>
        <v>0</v>
      </c>
      <c r="J1936" s="108">
        <v>0</v>
      </c>
    </row>
    <row r="1937" spans="1:10" x14ac:dyDescent="0.3">
      <c r="A1937" s="8">
        <v>1936</v>
      </c>
      <c r="B1937" s="115">
        <v>42490</v>
      </c>
      <c r="C1937" s="73" t="s">
        <v>447</v>
      </c>
      <c r="D1937" s="71" t="s">
        <v>897</v>
      </c>
      <c r="E1937" s="74" t="s">
        <v>9</v>
      </c>
      <c r="F1937" s="11">
        <v>390</v>
      </c>
      <c r="G1937" s="12">
        <v>480</v>
      </c>
      <c r="H1937" s="12">
        <v>240</v>
      </c>
      <c r="I1937" s="12">
        <f t="shared" si="29"/>
        <v>630</v>
      </c>
      <c r="J1937" s="108">
        <v>258489</v>
      </c>
    </row>
    <row r="1938" spans="1:10" x14ac:dyDescent="0.3">
      <c r="A1938" s="2">
        <v>1937</v>
      </c>
      <c r="B1938" s="115">
        <v>42490</v>
      </c>
      <c r="C1938" s="73" t="s">
        <v>448</v>
      </c>
      <c r="D1938" s="71" t="s">
        <v>897</v>
      </c>
      <c r="E1938" s="74" t="s">
        <v>9</v>
      </c>
      <c r="F1938" s="11">
        <v>50</v>
      </c>
      <c r="G1938" s="12">
        <v>0</v>
      </c>
      <c r="H1938" s="12">
        <v>0</v>
      </c>
      <c r="I1938" s="12">
        <f t="shared" si="29"/>
        <v>50</v>
      </c>
      <c r="J1938" s="108">
        <v>137500</v>
      </c>
    </row>
    <row r="1939" spans="1:10" x14ac:dyDescent="0.3">
      <c r="A1939" s="8">
        <v>1938</v>
      </c>
      <c r="B1939" s="115">
        <v>42490</v>
      </c>
      <c r="C1939" s="78" t="s">
        <v>783</v>
      </c>
      <c r="D1939" s="71" t="s">
        <v>897</v>
      </c>
      <c r="E1939" s="79" t="s">
        <v>9</v>
      </c>
      <c r="F1939" s="19">
        <v>2800</v>
      </c>
      <c r="G1939" s="19">
        <v>6000</v>
      </c>
      <c r="H1939" s="19">
        <v>8800</v>
      </c>
      <c r="I1939" s="12">
        <f t="shared" si="29"/>
        <v>0</v>
      </c>
      <c r="J1939" s="108">
        <v>0</v>
      </c>
    </row>
    <row r="1940" spans="1:10" x14ac:dyDescent="0.3">
      <c r="A1940" s="2">
        <v>1939</v>
      </c>
      <c r="B1940" s="115">
        <v>42490</v>
      </c>
      <c r="C1940" s="75" t="s">
        <v>451</v>
      </c>
      <c r="D1940" s="71" t="s">
        <v>897</v>
      </c>
      <c r="E1940" s="74" t="s">
        <v>13</v>
      </c>
      <c r="F1940" s="11">
        <v>900</v>
      </c>
      <c r="G1940" s="12">
        <v>0</v>
      </c>
      <c r="H1940" s="12">
        <v>252</v>
      </c>
      <c r="I1940" s="12">
        <f t="shared" si="29"/>
        <v>648</v>
      </c>
      <c r="J1940" s="108">
        <v>46260720</v>
      </c>
    </row>
    <row r="1941" spans="1:10" x14ac:dyDescent="0.3">
      <c r="A1941" s="8">
        <v>1940</v>
      </c>
      <c r="B1941" s="115">
        <v>42490</v>
      </c>
      <c r="C1941" s="73" t="s">
        <v>452</v>
      </c>
      <c r="D1941" s="71" t="s">
        <v>897</v>
      </c>
      <c r="E1941" s="74" t="s">
        <v>13</v>
      </c>
      <c r="F1941" s="11">
        <v>100</v>
      </c>
      <c r="G1941" s="12">
        <v>100</v>
      </c>
      <c r="H1941" s="12">
        <v>95</v>
      </c>
      <c r="I1941" s="12">
        <f t="shared" si="29"/>
        <v>105</v>
      </c>
      <c r="J1941" s="108">
        <v>11550000.000000002</v>
      </c>
    </row>
    <row r="1942" spans="1:10" x14ac:dyDescent="0.3">
      <c r="A1942" s="2">
        <v>1941</v>
      </c>
      <c r="B1942" s="115">
        <v>42490</v>
      </c>
      <c r="C1942" s="73" t="s">
        <v>453</v>
      </c>
      <c r="D1942" s="71" t="s">
        <v>897</v>
      </c>
      <c r="E1942" s="74" t="s">
        <v>13</v>
      </c>
      <c r="F1942" s="11">
        <v>0</v>
      </c>
      <c r="G1942" s="11">
        <v>500</v>
      </c>
      <c r="H1942" s="11">
        <v>435</v>
      </c>
      <c r="I1942" s="12">
        <f t="shared" si="29"/>
        <v>65</v>
      </c>
      <c r="J1942" s="108">
        <v>5547399</v>
      </c>
    </row>
    <row r="1943" spans="1:10" x14ac:dyDescent="0.3">
      <c r="A1943" s="8">
        <v>1942</v>
      </c>
      <c r="B1943" s="115">
        <v>42490</v>
      </c>
      <c r="C1943" s="73" t="s">
        <v>454</v>
      </c>
      <c r="D1943" s="71" t="s">
        <v>897</v>
      </c>
      <c r="E1943" s="74" t="s">
        <v>13</v>
      </c>
      <c r="F1943" s="11">
        <v>1</v>
      </c>
      <c r="G1943" s="12">
        <v>0</v>
      </c>
      <c r="H1943" s="12">
        <v>0</v>
      </c>
      <c r="I1943" s="12">
        <f t="shared" si="29"/>
        <v>1</v>
      </c>
      <c r="J1943" s="108">
        <v>9199999.6000000015</v>
      </c>
    </row>
    <row r="1944" spans="1:10" x14ac:dyDescent="0.3">
      <c r="A1944" s="2">
        <v>1943</v>
      </c>
      <c r="B1944" s="115">
        <v>42490</v>
      </c>
      <c r="C1944" s="77" t="s">
        <v>455</v>
      </c>
      <c r="D1944" s="71" t="s">
        <v>897</v>
      </c>
      <c r="E1944" s="74" t="s">
        <v>13</v>
      </c>
      <c r="F1944" s="11">
        <v>59</v>
      </c>
      <c r="G1944" s="12">
        <v>0</v>
      </c>
      <c r="H1944" s="12">
        <v>34</v>
      </c>
      <c r="I1944" s="12">
        <f t="shared" si="29"/>
        <v>25</v>
      </c>
      <c r="J1944" s="108">
        <v>12774987.500000002</v>
      </c>
    </row>
    <row r="1945" spans="1:10" x14ac:dyDescent="0.3">
      <c r="A1945" s="8">
        <v>1944</v>
      </c>
      <c r="B1945" s="115">
        <v>42490</v>
      </c>
      <c r="C1945" s="77" t="s">
        <v>828</v>
      </c>
      <c r="D1945" s="71" t="s">
        <v>897</v>
      </c>
      <c r="E1945" s="74" t="s">
        <v>33</v>
      </c>
      <c r="F1945" s="11">
        <v>0</v>
      </c>
      <c r="G1945" s="12">
        <v>100</v>
      </c>
      <c r="H1945" s="12">
        <v>100</v>
      </c>
      <c r="I1945" s="12">
        <f t="shared" si="29"/>
        <v>0</v>
      </c>
      <c r="J1945" s="108">
        <v>0</v>
      </c>
    </row>
    <row r="1946" spans="1:10" x14ac:dyDescent="0.3">
      <c r="A1946" s="2">
        <v>1945</v>
      </c>
      <c r="B1946" s="115">
        <v>42490</v>
      </c>
      <c r="C1946" s="77" t="s">
        <v>457</v>
      </c>
      <c r="D1946" s="71" t="s">
        <v>897</v>
      </c>
      <c r="E1946" s="74" t="s">
        <v>107</v>
      </c>
      <c r="F1946" s="11">
        <v>90</v>
      </c>
      <c r="G1946" s="12">
        <v>0</v>
      </c>
      <c r="H1946" s="12">
        <v>0</v>
      </c>
      <c r="I1946" s="12">
        <f t="shared" si="29"/>
        <v>90</v>
      </c>
      <c r="J1946" s="108">
        <v>43164</v>
      </c>
    </row>
    <row r="1947" spans="1:10" x14ac:dyDescent="0.3">
      <c r="A1947" s="8">
        <v>1946</v>
      </c>
      <c r="B1947" s="115">
        <v>42490</v>
      </c>
      <c r="C1947" s="77" t="s">
        <v>458</v>
      </c>
      <c r="D1947" s="71" t="s">
        <v>897</v>
      </c>
      <c r="E1947" s="74" t="s">
        <v>13</v>
      </c>
      <c r="F1947" s="11">
        <v>0</v>
      </c>
      <c r="G1947" s="12">
        <v>50</v>
      </c>
      <c r="H1947" s="12">
        <v>50</v>
      </c>
      <c r="I1947" s="12">
        <f t="shared" si="29"/>
        <v>0</v>
      </c>
      <c r="J1947" s="108">
        <v>0</v>
      </c>
    </row>
    <row r="1948" spans="1:10" x14ac:dyDescent="0.3">
      <c r="A1948" s="2">
        <v>1947</v>
      </c>
      <c r="B1948" s="115">
        <v>42490</v>
      </c>
      <c r="C1948" s="73" t="s">
        <v>459</v>
      </c>
      <c r="D1948" s="71" t="s">
        <v>897</v>
      </c>
      <c r="E1948" s="74" t="s">
        <v>9</v>
      </c>
      <c r="F1948" s="11">
        <v>800</v>
      </c>
      <c r="G1948" s="12">
        <v>0</v>
      </c>
      <c r="H1948" s="12">
        <v>100</v>
      </c>
      <c r="I1948" s="12">
        <f t="shared" si="29"/>
        <v>700</v>
      </c>
      <c r="J1948" s="108">
        <v>280280</v>
      </c>
    </row>
    <row r="1949" spans="1:10" x14ac:dyDescent="0.3">
      <c r="A1949" s="8">
        <v>1948</v>
      </c>
      <c r="B1949" s="115">
        <v>42490</v>
      </c>
      <c r="C1949" s="73" t="s">
        <v>785</v>
      </c>
      <c r="D1949" s="71" t="s">
        <v>897</v>
      </c>
      <c r="E1949" s="74" t="s">
        <v>9</v>
      </c>
      <c r="F1949" s="11">
        <v>1200</v>
      </c>
      <c r="G1949" s="12">
        <v>0</v>
      </c>
      <c r="H1949" s="12">
        <v>200</v>
      </c>
      <c r="I1949" s="12">
        <f t="shared" si="29"/>
        <v>1000</v>
      </c>
      <c r="J1949" s="108">
        <v>650001</v>
      </c>
    </row>
    <row r="1950" spans="1:10" x14ac:dyDescent="0.3">
      <c r="A1950" s="2">
        <v>1949</v>
      </c>
      <c r="B1950" s="115">
        <v>42490</v>
      </c>
      <c r="C1950" s="73" t="s">
        <v>461</v>
      </c>
      <c r="D1950" s="71" t="s">
        <v>897</v>
      </c>
      <c r="E1950" s="74" t="s">
        <v>9</v>
      </c>
      <c r="F1950" s="11">
        <v>38880</v>
      </c>
      <c r="G1950" s="12">
        <v>0</v>
      </c>
      <c r="H1950" s="12">
        <v>6900</v>
      </c>
      <c r="I1950" s="12">
        <f t="shared" si="29"/>
        <v>31980</v>
      </c>
      <c r="J1950" s="108">
        <v>6754176.0000000009</v>
      </c>
    </row>
    <row r="1951" spans="1:10" x14ac:dyDescent="0.3">
      <c r="A1951" s="8">
        <v>1950</v>
      </c>
      <c r="B1951" s="115">
        <v>42490</v>
      </c>
      <c r="C1951" s="73" t="s">
        <v>462</v>
      </c>
      <c r="D1951" s="71" t="s">
        <v>897</v>
      </c>
      <c r="E1951" s="79" t="s">
        <v>13</v>
      </c>
      <c r="F1951" s="19">
        <v>1532</v>
      </c>
      <c r="G1951" s="12">
        <v>1500</v>
      </c>
      <c r="H1951" s="12">
        <v>2994</v>
      </c>
      <c r="I1951" s="12">
        <f t="shared" si="29"/>
        <v>38</v>
      </c>
      <c r="J1951" s="108">
        <v>1367988.6</v>
      </c>
    </row>
    <row r="1952" spans="1:10" x14ac:dyDescent="0.3">
      <c r="A1952" s="2">
        <v>1951</v>
      </c>
      <c r="B1952" s="115">
        <v>42490</v>
      </c>
      <c r="C1952" s="73" t="s">
        <v>463</v>
      </c>
      <c r="D1952" s="71" t="s">
        <v>897</v>
      </c>
      <c r="E1952" s="74" t="s">
        <v>13</v>
      </c>
      <c r="F1952" s="11">
        <v>7810</v>
      </c>
      <c r="G1952" s="12">
        <v>0</v>
      </c>
      <c r="H1952" s="12">
        <v>4090</v>
      </c>
      <c r="I1952" s="12">
        <f t="shared" si="29"/>
        <v>3720</v>
      </c>
      <c r="J1952" s="108">
        <v>8928744.0000000019</v>
      </c>
    </row>
    <row r="1953" spans="1:10" x14ac:dyDescent="0.3">
      <c r="A1953" s="8">
        <v>1952</v>
      </c>
      <c r="B1953" s="115">
        <v>42490</v>
      </c>
      <c r="C1953" s="73" t="s">
        <v>465</v>
      </c>
      <c r="D1953" s="71" t="s">
        <v>897</v>
      </c>
      <c r="E1953" s="74" t="s">
        <v>9</v>
      </c>
      <c r="F1953" s="11">
        <v>300</v>
      </c>
      <c r="G1953" s="12">
        <v>4500</v>
      </c>
      <c r="H1953" s="12">
        <v>3690</v>
      </c>
      <c r="I1953" s="12">
        <f t="shared" si="29"/>
        <v>1110</v>
      </c>
      <c r="J1953" s="108">
        <v>1319901.0000000002</v>
      </c>
    </row>
    <row r="1954" spans="1:10" x14ac:dyDescent="0.3">
      <c r="A1954" s="2">
        <v>1953</v>
      </c>
      <c r="B1954" s="115">
        <v>42490</v>
      </c>
      <c r="C1954" s="73" t="s">
        <v>830</v>
      </c>
      <c r="D1954" s="71" t="s">
        <v>897</v>
      </c>
      <c r="E1954" s="74" t="s">
        <v>9</v>
      </c>
      <c r="F1954" s="11">
        <v>28</v>
      </c>
      <c r="G1954" s="12">
        <v>0</v>
      </c>
      <c r="H1954" s="12">
        <v>0</v>
      </c>
      <c r="I1954" s="12">
        <f t="shared" si="29"/>
        <v>28</v>
      </c>
      <c r="J1954" s="108">
        <v>140140</v>
      </c>
    </row>
    <row r="1955" spans="1:10" x14ac:dyDescent="0.3">
      <c r="A1955" s="8">
        <v>1954</v>
      </c>
      <c r="B1955" s="115">
        <v>42490</v>
      </c>
      <c r="C1955" s="73" t="s">
        <v>466</v>
      </c>
      <c r="D1955" s="71" t="s">
        <v>897</v>
      </c>
      <c r="E1955" s="74" t="s">
        <v>33</v>
      </c>
      <c r="F1955" s="11">
        <v>4</v>
      </c>
      <c r="G1955" s="12">
        <v>0</v>
      </c>
      <c r="H1955" s="12">
        <v>0</v>
      </c>
      <c r="I1955" s="12">
        <f t="shared" si="29"/>
        <v>4</v>
      </c>
      <c r="J1955" s="108">
        <v>183422.80000000002</v>
      </c>
    </row>
    <row r="1956" spans="1:10" x14ac:dyDescent="0.3">
      <c r="A1956" s="2">
        <v>1955</v>
      </c>
      <c r="B1956" s="115">
        <v>42490</v>
      </c>
      <c r="C1956" s="75" t="s">
        <v>467</v>
      </c>
      <c r="D1956" s="71" t="s">
        <v>897</v>
      </c>
      <c r="E1956" s="74" t="s">
        <v>9</v>
      </c>
      <c r="F1956" s="11">
        <v>50</v>
      </c>
      <c r="G1956" s="12">
        <v>0</v>
      </c>
      <c r="H1956" s="12">
        <v>0</v>
      </c>
      <c r="I1956" s="12">
        <f t="shared" si="29"/>
        <v>50</v>
      </c>
      <c r="J1956" s="108">
        <v>198000.00000000003</v>
      </c>
    </row>
    <row r="1957" spans="1:10" x14ac:dyDescent="0.3">
      <c r="A1957" s="8">
        <v>1956</v>
      </c>
      <c r="B1957" s="115">
        <v>42490</v>
      </c>
      <c r="C1957" s="77" t="s">
        <v>468</v>
      </c>
      <c r="D1957" s="71" t="s">
        <v>897</v>
      </c>
      <c r="E1957" s="74" t="s">
        <v>9</v>
      </c>
      <c r="F1957" s="11">
        <v>1700</v>
      </c>
      <c r="G1957" s="12">
        <v>0</v>
      </c>
      <c r="H1957" s="12">
        <v>600</v>
      </c>
      <c r="I1957" s="12">
        <f t="shared" si="29"/>
        <v>1100</v>
      </c>
      <c r="J1957" s="108">
        <v>313390.00000000006</v>
      </c>
    </row>
    <row r="1958" spans="1:10" x14ac:dyDescent="0.3">
      <c r="A1958" s="2">
        <v>1957</v>
      </c>
      <c r="B1958" s="115">
        <v>42490</v>
      </c>
      <c r="C1958" s="89" t="s">
        <v>471</v>
      </c>
      <c r="D1958" s="71" t="s">
        <v>897</v>
      </c>
      <c r="E1958" s="79" t="s">
        <v>13</v>
      </c>
      <c r="F1958" s="19">
        <v>2558</v>
      </c>
      <c r="G1958" s="19">
        <v>0</v>
      </c>
      <c r="H1958" s="19">
        <v>2558</v>
      </c>
      <c r="I1958" s="11">
        <f t="shared" si="29"/>
        <v>0</v>
      </c>
      <c r="J1958" s="108">
        <v>0</v>
      </c>
    </row>
    <row r="1959" spans="1:10" x14ac:dyDescent="0.3">
      <c r="A1959" s="8">
        <v>1958</v>
      </c>
      <c r="B1959" s="115">
        <v>42490</v>
      </c>
      <c r="C1959" s="89" t="s">
        <v>787</v>
      </c>
      <c r="D1959" s="71" t="s">
        <v>897</v>
      </c>
      <c r="E1959" s="74" t="s">
        <v>13</v>
      </c>
      <c r="F1959" s="11">
        <v>20</v>
      </c>
      <c r="G1959" s="12">
        <v>30</v>
      </c>
      <c r="H1959" s="12">
        <v>10</v>
      </c>
      <c r="I1959" s="12">
        <f t="shared" si="29"/>
        <v>40</v>
      </c>
      <c r="J1959" s="108">
        <v>32000000.120000001</v>
      </c>
    </row>
    <row r="1960" spans="1:10" x14ac:dyDescent="0.3">
      <c r="A1960" s="2">
        <v>1959</v>
      </c>
      <c r="B1960" s="115">
        <v>42490</v>
      </c>
      <c r="C1960" s="89" t="s">
        <v>788</v>
      </c>
      <c r="D1960" s="71" t="s">
        <v>897</v>
      </c>
      <c r="E1960" s="74" t="s">
        <v>13</v>
      </c>
      <c r="F1960" s="11">
        <v>20</v>
      </c>
      <c r="G1960" s="12">
        <v>30</v>
      </c>
      <c r="H1960" s="12">
        <v>6</v>
      </c>
      <c r="I1960" s="12">
        <f t="shared" si="29"/>
        <v>44</v>
      </c>
      <c r="J1960" s="108">
        <v>17599999.824000001</v>
      </c>
    </row>
    <row r="1961" spans="1:10" x14ac:dyDescent="0.3">
      <c r="A1961" s="8">
        <v>1960</v>
      </c>
      <c r="B1961" s="115">
        <v>42490</v>
      </c>
      <c r="C1961" s="75" t="s">
        <v>472</v>
      </c>
      <c r="D1961" s="71" t="s">
        <v>897</v>
      </c>
      <c r="E1961" s="74" t="s">
        <v>13</v>
      </c>
      <c r="F1961" s="11">
        <v>450</v>
      </c>
      <c r="G1961" s="12">
        <v>1000</v>
      </c>
      <c r="H1961" s="12">
        <v>850</v>
      </c>
      <c r="I1961" s="12">
        <f t="shared" si="29"/>
        <v>600</v>
      </c>
      <c r="J1961" s="108">
        <v>1320000</v>
      </c>
    </row>
    <row r="1962" spans="1:10" x14ac:dyDescent="0.3">
      <c r="A1962" s="2">
        <v>1961</v>
      </c>
      <c r="B1962" s="115">
        <v>42490</v>
      </c>
      <c r="C1962" s="75" t="s">
        <v>789</v>
      </c>
      <c r="D1962" s="71" t="s">
        <v>897</v>
      </c>
      <c r="E1962" s="74" t="s">
        <v>13</v>
      </c>
      <c r="F1962" s="11">
        <v>782</v>
      </c>
      <c r="G1962" s="12">
        <v>413</v>
      </c>
      <c r="H1962" s="12">
        <v>110</v>
      </c>
      <c r="I1962" s="12">
        <f t="shared" si="29"/>
        <v>1085</v>
      </c>
      <c r="J1962" s="108">
        <v>542499994.57500005</v>
      </c>
    </row>
    <row r="1963" spans="1:10" x14ac:dyDescent="0.3">
      <c r="A1963" s="8">
        <v>1962</v>
      </c>
      <c r="B1963" s="115">
        <v>42490</v>
      </c>
      <c r="C1963" s="89" t="s">
        <v>790</v>
      </c>
      <c r="D1963" s="71" t="s">
        <v>897</v>
      </c>
      <c r="E1963" s="79" t="s">
        <v>13</v>
      </c>
      <c r="F1963" s="19">
        <v>812</v>
      </c>
      <c r="G1963" s="19">
        <v>413</v>
      </c>
      <c r="H1963" s="19">
        <v>130</v>
      </c>
      <c r="I1963" s="12">
        <f t="shared" si="29"/>
        <v>1095</v>
      </c>
      <c r="J1963" s="108">
        <v>218999997.81000003</v>
      </c>
    </row>
    <row r="1964" spans="1:10" x14ac:dyDescent="0.3">
      <c r="A1964" s="2">
        <v>1963</v>
      </c>
      <c r="B1964" s="115">
        <v>42490</v>
      </c>
      <c r="C1964" s="84" t="s">
        <v>473</v>
      </c>
      <c r="D1964" s="71" t="s">
        <v>897</v>
      </c>
      <c r="E1964" s="74" t="s">
        <v>13</v>
      </c>
      <c r="F1964" s="11">
        <v>0</v>
      </c>
      <c r="G1964" s="12">
        <v>1</v>
      </c>
      <c r="H1964" s="12">
        <v>1</v>
      </c>
      <c r="I1964" s="12">
        <f t="shared" si="29"/>
        <v>0</v>
      </c>
      <c r="J1964" s="108">
        <v>0</v>
      </c>
    </row>
    <row r="1965" spans="1:10" x14ac:dyDescent="0.3">
      <c r="A1965" s="8">
        <v>1964</v>
      </c>
      <c r="B1965" s="115">
        <v>42490</v>
      </c>
      <c r="C1965" s="84" t="s">
        <v>474</v>
      </c>
      <c r="D1965" s="71" t="s">
        <v>897</v>
      </c>
      <c r="E1965" s="74" t="s">
        <v>13</v>
      </c>
      <c r="F1965" s="11">
        <v>0</v>
      </c>
      <c r="G1965" s="12"/>
      <c r="H1965" s="12"/>
      <c r="I1965" s="12">
        <f t="shared" si="29"/>
        <v>0</v>
      </c>
      <c r="J1965" s="108">
        <v>0</v>
      </c>
    </row>
    <row r="1966" spans="1:10" x14ac:dyDescent="0.3">
      <c r="A1966" s="2">
        <v>1965</v>
      </c>
      <c r="B1966" s="115">
        <v>42490</v>
      </c>
      <c r="C1966" s="84" t="s">
        <v>475</v>
      </c>
      <c r="D1966" s="71" t="s">
        <v>897</v>
      </c>
      <c r="E1966" s="74" t="s">
        <v>13</v>
      </c>
      <c r="F1966" s="11">
        <v>0</v>
      </c>
      <c r="G1966" s="12">
        <v>22</v>
      </c>
      <c r="H1966" s="12">
        <v>22</v>
      </c>
      <c r="I1966" s="12">
        <f t="shared" si="29"/>
        <v>0</v>
      </c>
      <c r="J1966" s="108">
        <v>0</v>
      </c>
    </row>
    <row r="1967" spans="1:10" x14ac:dyDescent="0.3">
      <c r="A1967" s="8">
        <v>1966</v>
      </c>
      <c r="B1967" s="115">
        <v>42490</v>
      </c>
      <c r="C1967" s="77" t="s">
        <v>476</v>
      </c>
      <c r="D1967" s="71" t="s">
        <v>897</v>
      </c>
      <c r="E1967" s="74" t="s">
        <v>13</v>
      </c>
      <c r="F1967" s="11">
        <v>20</v>
      </c>
      <c r="G1967" s="12">
        <v>40</v>
      </c>
      <c r="H1967" s="12">
        <v>33</v>
      </c>
      <c r="I1967" s="12">
        <f t="shared" si="29"/>
        <v>27</v>
      </c>
      <c r="J1967" s="108">
        <v>1012502.7000000002</v>
      </c>
    </row>
    <row r="1968" spans="1:10" x14ac:dyDescent="0.3">
      <c r="A1968" s="2">
        <v>1967</v>
      </c>
      <c r="B1968" s="115">
        <v>42490</v>
      </c>
      <c r="C1968" s="73" t="s">
        <v>791</v>
      </c>
      <c r="D1968" s="71" t="s">
        <v>897</v>
      </c>
      <c r="E1968" s="74" t="s">
        <v>13</v>
      </c>
      <c r="F1968" s="11">
        <v>15</v>
      </c>
      <c r="G1968" s="12">
        <v>0</v>
      </c>
      <c r="H1968" s="12">
        <v>0</v>
      </c>
      <c r="I1968" s="12">
        <f t="shared" si="29"/>
        <v>15</v>
      </c>
      <c r="J1968" s="108">
        <v>5399.9549999999999</v>
      </c>
    </row>
    <row r="1969" spans="1:10" x14ac:dyDescent="0.3">
      <c r="A1969" s="8">
        <v>1968</v>
      </c>
      <c r="B1969" s="115">
        <v>42490</v>
      </c>
      <c r="C1969" s="78" t="s">
        <v>482</v>
      </c>
      <c r="D1969" s="71" t="s">
        <v>897</v>
      </c>
      <c r="E1969" s="79" t="s">
        <v>13</v>
      </c>
      <c r="F1969" s="19">
        <v>990</v>
      </c>
      <c r="G1969" s="12">
        <v>2400</v>
      </c>
      <c r="H1969" s="12">
        <v>1731</v>
      </c>
      <c r="I1969" s="12">
        <f t="shared" ref="I1969:I2032" si="30">F1969+G1969-H1969</f>
        <v>1659</v>
      </c>
      <c r="J1969" s="108">
        <v>39235350.000000007</v>
      </c>
    </row>
    <row r="1970" spans="1:10" x14ac:dyDescent="0.3">
      <c r="A1970" s="2">
        <v>1969</v>
      </c>
      <c r="B1970" s="115">
        <v>42490</v>
      </c>
      <c r="C1970" s="73" t="s">
        <v>483</v>
      </c>
      <c r="D1970" s="71" t="s">
        <v>897</v>
      </c>
      <c r="E1970" s="74" t="s">
        <v>33</v>
      </c>
      <c r="F1970" s="11">
        <v>0</v>
      </c>
      <c r="G1970" s="12">
        <v>200</v>
      </c>
      <c r="H1970" s="12">
        <v>200</v>
      </c>
      <c r="I1970" s="12">
        <f t="shared" si="30"/>
        <v>0</v>
      </c>
      <c r="J1970" s="108">
        <v>0</v>
      </c>
    </row>
    <row r="1971" spans="1:10" x14ac:dyDescent="0.3">
      <c r="A1971" s="8">
        <v>1970</v>
      </c>
      <c r="B1971" s="115">
        <v>42490</v>
      </c>
      <c r="C1971" s="73" t="s">
        <v>484</v>
      </c>
      <c r="D1971" s="71" t="s">
        <v>897</v>
      </c>
      <c r="E1971" s="74" t="s">
        <v>9</v>
      </c>
      <c r="F1971" s="11">
        <v>80090</v>
      </c>
      <c r="G1971" s="12">
        <v>0</v>
      </c>
      <c r="H1971" s="12">
        <v>34290</v>
      </c>
      <c r="I1971" s="12">
        <f t="shared" si="30"/>
        <v>45800</v>
      </c>
      <c r="J1971" s="108">
        <v>4080780.0000000005</v>
      </c>
    </row>
    <row r="1972" spans="1:10" x14ac:dyDescent="0.3">
      <c r="A1972" s="2">
        <v>1971</v>
      </c>
      <c r="B1972" s="115">
        <v>42490</v>
      </c>
      <c r="C1972" s="73" t="s">
        <v>485</v>
      </c>
      <c r="D1972" s="71" t="s">
        <v>897</v>
      </c>
      <c r="E1972" s="74" t="s">
        <v>83</v>
      </c>
      <c r="F1972" s="11">
        <v>9</v>
      </c>
      <c r="G1972" s="12">
        <v>0</v>
      </c>
      <c r="H1972" s="12">
        <v>5</v>
      </c>
      <c r="I1972" s="12">
        <f t="shared" si="30"/>
        <v>4</v>
      </c>
      <c r="J1972" s="108">
        <v>157819.20000000001</v>
      </c>
    </row>
    <row r="1973" spans="1:10" x14ac:dyDescent="0.3">
      <c r="A1973" s="8">
        <v>1972</v>
      </c>
      <c r="B1973" s="115">
        <v>42490</v>
      </c>
      <c r="C1973" s="76" t="s">
        <v>792</v>
      </c>
      <c r="D1973" s="71" t="s">
        <v>897</v>
      </c>
      <c r="E1973" s="81" t="s">
        <v>13</v>
      </c>
      <c r="F1973" s="22">
        <v>28</v>
      </c>
      <c r="G1973" s="12">
        <v>10</v>
      </c>
      <c r="H1973" s="12">
        <v>0</v>
      </c>
      <c r="I1973" s="12">
        <f t="shared" si="30"/>
        <v>38</v>
      </c>
      <c r="J1973" s="108">
        <v>34800780.190000005</v>
      </c>
    </row>
    <row r="1974" spans="1:10" x14ac:dyDescent="0.3">
      <c r="A1974" s="2">
        <v>1973</v>
      </c>
      <c r="B1974" s="115">
        <v>42490</v>
      </c>
      <c r="C1974" s="75" t="s">
        <v>488</v>
      </c>
      <c r="D1974" s="71" t="s">
        <v>897</v>
      </c>
      <c r="E1974" s="81" t="s">
        <v>13</v>
      </c>
      <c r="F1974" s="22">
        <v>47</v>
      </c>
      <c r="G1974" s="12">
        <v>0</v>
      </c>
      <c r="H1974" s="12">
        <v>0</v>
      </c>
      <c r="I1974" s="12">
        <f t="shared" si="30"/>
        <v>47</v>
      </c>
      <c r="J1974" s="108">
        <v>45754500.000000007</v>
      </c>
    </row>
    <row r="1975" spans="1:10" x14ac:dyDescent="0.3">
      <c r="A1975" s="8">
        <v>1974</v>
      </c>
      <c r="B1975" s="115">
        <v>42490</v>
      </c>
      <c r="C1975" s="75" t="s">
        <v>489</v>
      </c>
      <c r="D1975" s="71" t="s">
        <v>897</v>
      </c>
      <c r="E1975" s="74" t="s">
        <v>13</v>
      </c>
      <c r="F1975" s="11">
        <v>0</v>
      </c>
      <c r="G1975" s="12">
        <v>150</v>
      </c>
      <c r="H1975" s="12">
        <v>50</v>
      </c>
      <c r="I1975" s="12">
        <f t="shared" si="30"/>
        <v>100</v>
      </c>
      <c r="J1975" s="108">
        <v>124821950</v>
      </c>
    </row>
    <row r="1976" spans="1:10" x14ac:dyDescent="0.3">
      <c r="A1976" s="2">
        <v>1975</v>
      </c>
      <c r="B1976" s="115">
        <v>42490</v>
      </c>
      <c r="C1976" s="75" t="s">
        <v>490</v>
      </c>
      <c r="D1976" s="71" t="s">
        <v>897</v>
      </c>
      <c r="E1976" s="74" t="s">
        <v>13</v>
      </c>
      <c r="F1976" s="11">
        <v>0</v>
      </c>
      <c r="G1976" s="12">
        <v>15</v>
      </c>
      <c r="H1976" s="12">
        <v>5</v>
      </c>
      <c r="I1976" s="12">
        <f t="shared" si="30"/>
        <v>10</v>
      </c>
      <c r="J1976" s="108">
        <v>10778150.020000001</v>
      </c>
    </row>
    <row r="1977" spans="1:10" x14ac:dyDescent="0.3">
      <c r="A1977" s="8">
        <v>1976</v>
      </c>
      <c r="B1977" s="115">
        <v>42490</v>
      </c>
      <c r="C1977" s="73" t="s">
        <v>491</v>
      </c>
      <c r="D1977" s="71" t="s">
        <v>897</v>
      </c>
      <c r="E1977" s="74" t="s">
        <v>13</v>
      </c>
      <c r="F1977" s="11">
        <v>1350</v>
      </c>
      <c r="G1977" s="12">
        <v>0</v>
      </c>
      <c r="H1977" s="12">
        <v>1350</v>
      </c>
      <c r="I1977" s="12">
        <f t="shared" si="30"/>
        <v>0</v>
      </c>
      <c r="J1977" s="108">
        <v>0</v>
      </c>
    </row>
    <row r="1978" spans="1:10" x14ac:dyDescent="0.3">
      <c r="A1978" s="2">
        <v>1977</v>
      </c>
      <c r="B1978" s="115">
        <v>42490</v>
      </c>
      <c r="C1978" s="73" t="s">
        <v>492</v>
      </c>
      <c r="D1978" s="71" t="s">
        <v>897</v>
      </c>
      <c r="E1978" s="74" t="s">
        <v>13</v>
      </c>
      <c r="F1978" s="11">
        <v>1040</v>
      </c>
      <c r="G1978" s="12">
        <v>2000</v>
      </c>
      <c r="H1978" s="12">
        <v>190</v>
      </c>
      <c r="I1978" s="12">
        <f t="shared" si="30"/>
        <v>2850</v>
      </c>
      <c r="J1978" s="108">
        <v>57712215.000000007</v>
      </c>
    </row>
    <row r="1979" spans="1:10" x14ac:dyDescent="0.3">
      <c r="A1979" s="8">
        <v>1978</v>
      </c>
      <c r="B1979" s="115">
        <v>42490</v>
      </c>
      <c r="C1979" s="78" t="s">
        <v>493</v>
      </c>
      <c r="D1979" s="71" t="s">
        <v>897</v>
      </c>
      <c r="E1979" s="79" t="s">
        <v>9</v>
      </c>
      <c r="F1979" s="19">
        <v>31500</v>
      </c>
      <c r="G1979" s="19">
        <v>0</v>
      </c>
      <c r="H1979" s="19">
        <v>7200</v>
      </c>
      <c r="I1979" s="12">
        <f t="shared" si="30"/>
        <v>24300</v>
      </c>
      <c r="J1979" s="108">
        <v>3234330.0000000005</v>
      </c>
    </row>
    <row r="1980" spans="1:10" x14ac:dyDescent="0.3">
      <c r="A1980" s="2">
        <v>1979</v>
      </c>
      <c r="B1980" s="115">
        <v>42490</v>
      </c>
      <c r="C1980" s="73" t="s">
        <v>494</v>
      </c>
      <c r="D1980" s="71" t="s">
        <v>897</v>
      </c>
      <c r="E1980" s="74" t="s">
        <v>13</v>
      </c>
      <c r="F1980" s="11">
        <v>1050</v>
      </c>
      <c r="G1980" s="12">
        <v>0</v>
      </c>
      <c r="H1980" s="12">
        <v>1050</v>
      </c>
      <c r="I1980" s="12">
        <f t="shared" si="30"/>
        <v>0</v>
      </c>
      <c r="J1980" s="108">
        <v>0</v>
      </c>
    </row>
    <row r="1981" spans="1:10" x14ac:dyDescent="0.3">
      <c r="A1981" s="8">
        <v>1980</v>
      </c>
      <c r="B1981" s="115">
        <v>42490</v>
      </c>
      <c r="C1981" s="73" t="s">
        <v>495</v>
      </c>
      <c r="D1981" s="71" t="s">
        <v>897</v>
      </c>
      <c r="E1981" s="74" t="s">
        <v>13</v>
      </c>
      <c r="F1981" s="11">
        <v>2760</v>
      </c>
      <c r="G1981" s="12">
        <v>0</v>
      </c>
      <c r="H1981" s="12">
        <v>690</v>
      </c>
      <c r="I1981" s="12">
        <f t="shared" si="30"/>
        <v>2070</v>
      </c>
      <c r="J1981" s="108">
        <v>7072362.0000000009</v>
      </c>
    </row>
    <row r="1982" spans="1:10" x14ac:dyDescent="0.3">
      <c r="A1982" s="2">
        <v>1981</v>
      </c>
      <c r="B1982" s="115">
        <v>42490</v>
      </c>
      <c r="C1982" s="73" t="s">
        <v>832</v>
      </c>
      <c r="D1982" s="71" t="s">
        <v>897</v>
      </c>
      <c r="E1982" s="74" t="s">
        <v>13</v>
      </c>
      <c r="F1982" s="11">
        <v>0</v>
      </c>
      <c r="G1982" s="12">
        <v>10</v>
      </c>
      <c r="H1982" s="12">
        <v>10</v>
      </c>
      <c r="I1982" s="12">
        <f t="shared" si="30"/>
        <v>0</v>
      </c>
      <c r="J1982" s="108">
        <v>0</v>
      </c>
    </row>
    <row r="1983" spans="1:10" x14ac:dyDescent="0.3">
      <c r="A1983" s="8">
        <v>1982</v>
      </c>
      <c r="B1983" s="115">
        <v>42490</v>
      </c>
      <c r="C1983" s="73" t="s">
        <v>500</v>
      </c>
      <c r="D1983" s="71" t="s">
        <v>897</v>
      </c>
      <c r="E1983" s="74" t="s">
        <v>13</v>
      </c>
      <c r="F1983" s="11">
        <v>5</v>
      </c>
      <c r="G1983" s="12">
        <v>0</v>
      </c>
      <c r="H1983" s="12">
        <v>0</v>
      </c>
      <c r="I1983" s="12">
        <f t="shared" si="30"/>
        <v>5</v>
      </c>
      <c r="J1983" s="108">
        <v>25410</v>
      </c>
    </row>
    <row r="1984" spans="1:10" x14ac:dyDescent="0.3">
      <c r="A1984" s="2">
        <v>1983</v>
      </c>
      <c r="B1984" s="115">
        <v>42490</v>
      </c>
      <c r="C1984" s="73" t="s">
        <v>880</v>
      </c>
      <c r="D1984" s="71" t="s">
        <v>897</v>
      </c>
      <c r="E1984" s="74" t="s">
        <v>13</v>
      </c>
      <c r="F1984" s="11">
        <v>0</v>
      </c>
      <c r="G1984" s="12">
        <v>20</v>
      </c>
      <c r="H1984" s="12">
        <v>20</v>
      </c>
      <c r="I1984" s="12">
        <f t="shared" si="30"/>
        <v>0</v>
      </c>
      <c r="J1984" s="108">
        <v>0</v>
      </c>
    </row>
    <row r="1985" spans="1:10" x14ac:dyDescent="0.3">
      <c r="A1985" s="8">
        <v>1984</v>
      </c>
      <c r="B1985" s="115">
        <v>42490</v>
      </c>
      <c r="C1985" s="73" t="s">
        <v>833</v>
      </c>
      <c r="D1985" s="71" t="s">
        <v>897</v>
      </c>
      <c r="E1985" s="74" t="s">
        <v>83</v>
      </c>
      <c r="F1985" s="11">
        <v>60</v>
      </c>
      <c r="G1985" s="12">
        <v>0</v>
      </c>
      <c r="H1985" s="12">
        <v>5</v>
      </c>
      <c r="I1985" s="12">
        <f t="shared" si="30"/>
        <v>55</v>
      </c>
      <c r="J1985" s="108">
        <v>2008297.5</v>
      </c>
    </row>
    <row r="1986" spans="1:10" x14ac:dyDescent="0.3">
      <c r="A1986" s="2">
        <v>1985</v>
      </c>
      <c r="B1986" s="115">
        <v>42490</v>
      </c>
      <c r="C1986" s="75" t="s">
        <v>501</v>
      </c>
      <c r="D1986" s="71" t="s">
        <v>897</v>
      </c>
      <c r="E1986" s="74" t="s">
        <v>9</v>
      </c>
      <c r="F1986" s="11">
        <v>50</v>
      </c>
      <c r="G1986" s="12">
        <v>0</v>
      </c>
      <c r="H1986" s="12">
        <v>0</v>
      </c>
      <c r="I1986" s="12">
        <f t="shared" si="30"/>
        <v>50</v>
      </c>
      <c r="J1986" s="108">
        <v>5500.0000000000009</v>
      </c>
    </row>
    <row r="1987" spans="1:10" x14ac:dyDescent="0.3">
      <c r="A1987" s="8">
        <v>1986</v>
      </c>
      <c r="B1987" s="115">
        <v>42490</v>
      </c>
      <c r="C1987" s="75" t="s">
        <v>793</v>
      </c>
      <c r="D1987" s="71" t="s">
        <v>897</v>
      </c>
      <c r="E1987" s="74" t="s">
        <v>13</v>
      </c>
      <c r="F1987" s="11">
        <v>4</v>
      </c>
      <c r="G1987" s="12">
        <v>100</v>
      </c>
      <c r="H1987" s="12">
        <v>89</v>
      </c>
      <c r="I1987" s="12">
        <f t="shared" si="30"/>
        <v>15</v>
      </c>
      <c r="J1987" s="108">
        <v>22499999.940000005</v>
      </c>
    </row>
    <row r="1988" spans="1:10" x14ac:dyDescent="0.3">
      <c r="A1988" s="2">
        <v>1987</v>
      </c>
      <c r="B1988" s="115">
        <v>42490</v>
      </c>
      <c r="C1988" s="94" t="s">
        <v>502</v>
      </c>
      <c r="D1988" s="71" t="s">
        <v>897</v>
      </c>
      <c r="E1988" s="74" t="s">
        <v>13</v>
      </c>
      <c r="F1988" s="11">
        <v>116</v>
      </c>
      <c r="G1988" s="12">
        <v>50</v>
      </c>
      <c r="H1988" s="12">
        <v>60</v>
      </c>
      <c r="I1988" s="12">
        <f t="shared" si="30"/>
        <v>106</v>
      </c>
      <c r="J1988" s="108">
        <v>103031957.60000001</v>
      </c>
    </row>
    <row r="1989" spans="1:10" x14ac:dyDescent="0.3">
      <c r="A1989" s="8">
        <v>1988</v>
      </c>
      <c r="B1989" s="115">
        <v>42490</v>
      </c>
      <c r="C1989" s="73" t="s">
        <v>503</v>
      </c>
      <c r="D1989" s="71" t="s">
        <v>897</v>
      </c>
      <c r="E1989" s="79" t="s">
        <v>13</v>
      </c>
      <c r="F1989" s="19">
        <v>206</v>
      </c>
      <c r="G1989" s="12">
        <v>0</v>
      </c>
      <c r="H1989" s="12">
        <v>160</v>
      </c>
      <c r="I1989" s="12">
        <f t="shared" si="30"/>
        <v>46</v>
      </c>
      <c r="J1989" s="108">
        <v>4599995.4000000004</v>
      </c>
    </row>
    <row r="1990" spans="1:10" x14ac:dyDescent="0.3">
      <c r="A1990" s="2">
        <v>1989</v>
      </c>
      <c r="B1990" s="115">
        <v>42490</v>
      </c>
      <c r="C1990" s="84" t="s">
        <v>504</v>
      </c>
      <c r="D1990" s="71" t="s">
        <v>897</v>
      </c>
      <c r="E1990" s="74" t="s">
        <v>13</v>
      </c>
      <c r="F1990" s="11">
        <v>2787</v>
      </c>
      <c r="G1990" s="12">
        <v>0</v>
      </c>
      <c r="H1990" s="12">
        <v>964</v>
      </c>
      <c r="I1990" s="12">
        <f t="shared" si="30"/>
        <v>1823</v>
      </c>
      <c r="J1990" s="108">
        <v>3737879.2</v>
      </c>
    </row>
    <row r="1991" spans="1:10" x14ac:dyDescent="0.3">
      <c r="A1991" s="8">
        <v>1990</v>
      </c>
      <c r="B1991" s="115">
        <v>42490</v>
      </c>
      <c r="C1991" s="84" t="s">
        <v>505</v>
      </c>
      <c r="D1991" s="71" t="s">
        <v>897</v>
      </c>
      <c r="E1991" s="74" t="s">
        <v>13</v>
      </c>
      <c r="F1991" s="11">
        <v>5</v>
      </c>
      <c r="G1991" s="12">
        <v>148</v>
      </c>
      <c r="H1991" s="12">
        <v>55</v>
      </c>
      <c r="I1991" s="12">
        <f t="shared" si="30"/>
        <v>98</v>
      </c>
      <c r="J1991" s="108">
        <v>64346251.200000003</v>
      </c>
    </row>
    <row r="1992" spans="1:10" x14ac:dyDescent="0.3">
      <c r="A1992" s="2">
        <v>1991</v>
      </c>
      <c r="B1992" s="115">
        <v>42490</v>
      </c>
      <c r="C1992" s="84" t="s">
        <v>506</v>
      </c>
      <c r="D1992" s="71" t="s">
        <v>897</v>
      </c>
      <c r="E1992" s="74" t="s">
        <v>9</v>
      </c>
      <c r="F1992" s="11">
        <v>0</v>
      </c>
      <c r="G1992" s="12">
        <v>300</v>
      </c>
      <c r="H1992" s="12">
        <v>0</v>
      </c>
      <c r="I1992" s="12">
        <f t="shared" si="30"/>
        <v>300</v>
      </c>
      <c r="J1992" s="108">
        <v>4275001.5</v>
      </c>
    </row>
    <row r="1993" spans="1:10" x14ac:dyDescent="0.3">
      <c r="A1993" s="8">
        <v>1992</v>
      </c>
      <c r="B1993" s="115">
        <v>42490</v>
      </c>
      <c r="C1993" s="77" t="s">
        <v>507</v>
      </c>
      <c r="D1993" s="71" t="s">
        <v>897</v>
      </c>
      <c r="E1993" s="74" t="s">
        <v>9</v>
      </c>
      <c r="F1993" s="11">
        <v>360</v>
      </c>
      <c r="G1993" s="12">
        <v>300</v>
      </c>
      <c r="H1993" s="12">
        <v>90</v>
      </c>
      <c r="I1993" s="12">
        <f t="shared" si="30"/>
        <v>570</v>
      </c>
      <c r="J1993" s="108">
        <v>7373520.0000000009</v>
      </c>
    </row>
    <row r="1994" spans="1:10" x14ac:dyDescent="0.3">
      <c r="A1994" s="2">
        <v>1993</v>
      </c>
      <c r="B1994" s="115">
        <v>42490</v>
      </c>
      <c r="C1994" s="77" t="s">
        <v>508</v>
      </c>
      <c r="D1994" s="71" t="s">
        <v>897</v>
      </c>
      <c r="E1994" s="74" t="s">
        <v>9</v>
      </c>
      <c r="F1994" s="11">
        <v>60</v>
      </c>
      <c r="G1994" s="12">
        <v>0</v>
      </c>
      <c r="H1994" s="12">
        <v>0</v>
      </c>
      <c r="I1994" s="12">
        <f t="shared" si="30"/>
        <v>60</v>
      </c>
      <c r="J1994" s="108">
        <v>138006.00000000003</v>
      </c>
    </row>
    <row r="1995" spans="1:10" x14ac:dyDescent="0.3">
      <c r="A1995" s="8">
        <v>1994</v>
      </c>
      <c r="B1995" s="115">
        <v>42490</v>
      </c>
      <c r="C1995" s="77" t="s">
        <v>834</v>
      </c>
      <c r="D1995" s="71" t="s">
        <v>897</v>
      </c>
      <c r="E1995" s="74" t="s">
        <v>13</v>
      </c>
      <c r="F1995" s="11">
        <v>0</v>
      </c>
      <c r="G1995" s="12">
        <v>15</v>
      </c>
      <c r="H1995" s="12">
        <v>15</v>
      </c>
      <c r="I1995" s="12">
        <f t="shared" si="30"/>
        <v>0</v>
      </c>
      <c r="J1995" s="108">
        <v>0</v>
      </c>
    </row>
    <row r="1996" spans="1:10" x14ac:dyDescent="0.3">
      <c r="A1996" s="2">
        <v>1995</v>
      </c>
      <c r="B1996" s="115">
        <v>42490</v>
      </c>
      <c r="C1996" s="78" t="s">
        <v>509</v>
      </c>
      <c r="D1996" s="71" t="s">
        <v>897</v>
      </c>
      <c r="E1996" s="79" t="s">
        <v>9</v>
      </c>
      <c r="F1996" s="19">
        <v>50400</v>
      </c>
      <c r="G1996" s="12">
        <v>0</v>
      </c>
      <c r="H1996" s="12">
        <v>8100</v>
      </c>
      <c r="I1996" s="12">
        <f t="shared" si="30"/>
        <v>42300</v>
      </c>
      <c r="J1996" s="108">
        <v>6048900</v>
      </c>
    </row>
    <row r="1997" spans="1:10" x14ac:dyDescent="0.3">
      <c r="A1997" s="8">
        <v>1996</v>
      </c>
      <c r="B1997" s="115">
        <v>42490</v>
      </c>
      <c r="C1997" s="78" t="s">
        <v>511</v>
      </c>
      <c r="D1997" s="71" t="s">
        <v>897</v>
      </c>
      <c r="E1997" s="74" t="s">
        <v>9</v>
      </c>
      <c r="F1997" s="11">
        <v>240</v>
      </c>
      <c r="G1997" s="12">
        <v>0</v>
      </c>
      <c r="H1997" s="12">
        <v>90</v>
      </c>
      <c r="I1997" s="12">
        <f t="shared" si="30"/>
        <v>150</v>
      </c>
      <c r="J1997" s="108">
        <v>392700</v>
      </c>
    </row>
    <row r="1998" spans="1:10" x14ac:dyDescent="0.3">
      <c r="A1998" s="2">
        <v>1997</v>
      </c>
      <c r="B1998" s="115">
        <v>42490</v>
      </c>
      <c r="C1998" s="75" t="s">
        <v>513</v>
      </c>
      <c r="D1998" s="71" t="s">
        <v>897</v>
      </c>
      <c r="E1998" s="74" t="s">
        <v>9</v>
      </c>
      <c r="F1998" s="11">
        <v>300</v>
      </c>
      <c r="G1998" s="12">
        <v>150</v>
      </c>
      <c r="H1998" s="12">
        <v>0</v>
      </c>
      <c r="I1998" s="12">
        <f t="shared" si="30"/>
        <v>450</v>
      </c>
      <c r="J1998" s="108">
        <v>5782095</v>
      </c>
    </row>
    <row r="1999" spans="1:10" x14ac:dyDescent="0.3">
      <c r="A1999" s="8">
        <v>1998</v>
      </c>
      <c r="B1999" s="115">
        <v>42490</v>
      </c>
      <c r="C1999" s="75" t="s">
        <v>514</v>
      </c>
      <c r="D1999" s="71" t="s">
        <v>897</v>
      </c>
      <c r="E1999" s="74" t="s">
        <v>9</v>
      </c>
      <c r="F1999" s="11">
        <v>450</v>
      </c>
      <c r="G1999" s="12">
        <v>200</v>
      </c>
      <c r="H1999" s="12">
        <v>450</v>
      </c>
      <c r="I1999" s="12">
        <f t="shared" si="30"/>
        <v>200</v>
      </c>
      <c r="J1999" s="108">
        <v>4299900</v>
      </c>
    </row>
    <row r="2000" spans="1:10" x14ac:dyDescent="0.3">
      <c r="A2000" s="2">
        <v>1999</v>
      </c>
      <c r="B2000" s="115">
        <v>42490</v>
      </c>
      <c r="C2000" s="73" t="s">
        <v>515</v>
      </c>
      <c r="D2000" s="71" t="s">
        <v>897</v>
      </c>
      <c r="E2000" s="74" t="s">
        <v>9</v>
      </c>
      <c r="F2000" s="11">
        <v>6200</v>
      </c>
      <c r="G2000" s="12">
        <v>6000</v>
      </c>
      <c r="H2000" s="12">
        <v>12200</v>
      </c>
      <c r="I2000" s="12">
        <f t="shared" si="30"/>
        <v>0</v>
      </c>
      <c r="J2000" s="108">
        <v>0</v>
      </c>
    </row>
    <row r="2001" spans="1:10" x14ac:dyDescent="0.3">
      <c r="A2001" s="8">
        <v>2000</v>
      </c>
      <c r="B2001" s="115">
        <v>42490</v>
      </c>
      <c r="C2001" s="75" t="s">
        <v>516</v>
      </c>
      <c r="D2001" s="71" t="s">
        <v>897</v>
      </c>
      <c r="E2001" s="74" t="s">
        <v>9</v>
      </c>
      <c r="F2001" s="11">
        <v>2150</v>
      </c>
      <c r="G2001" s="12">
        <v>0</v>
      </c>
      <c r="H2001" s="12">
        <v>350</v>
      </c>
      <c r="I2001" s="12">
        <f t="shared" si="30"/>
        <v>1800</v>
      </c>
      <c r="J2001" s="108">
        <v>574200</v>
      </c>
    </row>
    <row r="2002" spans="1:10" x14ac:dyDescent="0.3">
      <c r="A2002" s="2">
        <v>2001</v>
      </c>
      <c r="B2002" s="115">
        <v>42490</v>
      </c>
      <c r="C2002" s="76" t="s">
        <v>517</v>
      </c>
      <c r="D2002" s="71" t="s">
        <v>897</v>
      </c>
      <c r="E2002" s="81" t="s">
        <v>13</v>
      </c>
      <c r="F2002" s="22">
        <v>180</v>
      </c>
      <c r="G2002" s="12">
        <v>140</v>
      </c>
      <c r="H2002" s="12">
        <v>100</v>
      </c>
      <c r="I2002" s="12">
        <f t="shared" si="30"/>
        <v>220</v>
      </c>
      <c r="J2002" s="108">
        <v>18049328.000000004</v>
      </c>
    </row>
    <row r="2003" spans="1:10" x14ac:dyDescent="0.3">
      <c r="A2003" s="8">
        <v>2002</v>
      </c>
      <c r="B2003" s="115">
        <v>42490</v>
      </c>
      <c r="C2003" s="75" t="s">
        <v>518</v>
      </c>
      <c r="D2003" s="71" t="s">
        <v>897</v>
      </c>
      <c r="E2003" s="74" t="s">
        <v>9</v>
      </c>
      <c r="F2003" s="11">
        <v>80</v>
      </c>
      <c r="G2003" s="12">
        <v>0</v>
      </c>
      <c r="H2003" s="12">
        <v>80</v>
      </c>
      <c r="I2003" s="12">
        <f t="shared" si="30"/>
        <v>0</v>
      </c>
      <c r="J2003" s="108">
        <v>0</v>
      </c>
    </row>
    <row r="2004" spans="1:10" x14ac:dyDescent="0.3">
      <c r="A2004" s="2">
        <v>2003</v>
      </c>
      <c r="B2004" s="115">
        <v>42490</v>
      </c>
      <c r="C2004" s="75" t="s">
        <v>794</v>
      </c>
      <c r="D2004" s="71" t="s">
        <v>897</v>
      </c>
      <c r="E2004" s="74" t="s">
        <v>107</v>
      </c>
      <c r="F2004" s="11">
        <v>4840</v>
      </c>
      <c r="G2004" s="12">
        <v>0</v>
      </c>
      <c r="H2004" s="12">
        <v>800</v>
      </c>
      <c r="I2004" s="12">
        <f t="shared" si="30"/>
        <v>4040</v>
      </c>
      <c r="J2004" s="108">
        <v>11643280.000000002</v>
      </c>
    </row>
    <row r="2005" spans="1:10" x14ac:dyDescent="0.3">
      <c r="A2005" s="8">
        <v>2004</v>
      </c>
      <c r="B2005" s="115">
        <v>42490</v>
      </c>
      <c r="C2005" s="83" t="s">
        <v>519</v>
      </c>
      <c r="D2005" s="71" t="s">
        <v>897</v>
      </c>
      <c r="E2005" s="81" t="s">
        <v>9</v>
      </c>
      <c r="F2005" s="22">
        <v>112</v>
      </c>
      <c r="G2005" s="12">
        <v>0</v>
      </c>
      <c r="H2005" s="12">
        <v>0</v>
      </c>
      <c r="I2005" s="12">
        <f t="shared" si="30"/>
        <v>112</v>
      </c>
      <c r="J2005" s="108">
        <v>2023999.824</v>
      </c>
    </row>
    <row r="2006" spans="1:10" x14ac:dyDescent="0.3">
      <c r="A2006" s="2">
        <v>2005</v>
      </c>
      <c r="B2006" s="115">
        <v>42490</v>
      </c>
      <c r="C2006" s="77" t="s">
        <v>520</v>
      </c>
      <c r="D2006" s="71" t="s">
        <v>897</v>
      </c>
      <c r="E2006" s="81" t="s">
        <v>9</v>
      </c>
      <c r="F2006" s="22">
        <v>600</v>
      </c>
      <c r="G2006" s="12">
        <v>0</v>
      </c>
      <c r="H2006" s="12">
        <v>100</v>
      </c>
      <c r="I2006" s="12">
        <f t="shared" si="30"/>
        <v>500</v>
      </c>
      <c r="J2006" s="108">
        <v>1100000</v>
      </c>
    </row>
    <row r="2007" spans="1:10" x14ac:dyDescent="0.3">
      <c r="A2007" s="8">
        <v>2006</v>
      </c>
      <c r="B2007" s="115">
        <v>42490</v>
      </c>
      <c r="C2007" s="78" t="s">
        <v>522</v>
      </c>
      <c r="D2007" s="71" t="s">
        <v>897</v>
      </c>
      <c r="E2007" s="74" t="s">
        <v>28</v>
      </c>
      <c r="F2007" s="11">
        <v>0</v>
      </c>
      <c r="G2007" s="12">
        <v>60</v>
      </c>
      <c r="H2007" s="12">
        <v>60</v>
      </c>
      <c r="I2007" s="12">
        <f t="shared" si="30"/>
        <v>0</v>
      </c>
      <c r="J2007" s="108">
        <v>0</v>
      </c>
    </row>
    <row r="2008" spans="1:10" x14ac:dyDescent="0.3">
      <c r="A2008" s="2">
        <v>2007</v>
      </c>
      <c r="B2008" s="115">
        <v>42490</v>
      </c>
      <c r="C2008" s="73" t="s">
        <v>523</v>
      </c>
      <c r="D2008" s="71" t="s">
        <v>897</v>
      </c>
      <c r="E2008" s="74" t="s">
        <v>28</v>
      </c>
      <c r="F2008" s="11">
        <v>2</v>
      </c>
      <c r="G2008" s="12">
        <v>0</v>
      </c>
      <c r="H2008" s="12">
        <v>0</v>
      </c>
      <c r="I2008" s="12">
        <f t="shared" si="30"/>
        <v>2</v>
      </c>
      <c r="J2008" s="108">
        <v>185999.00000000003</v>
      </c>
    </row>
    <row r="2009" spans="1:10" x14ac:dyDescent="0.3">
      <c r="A2009" s="8">
        <v>2008</v>
      </c>
      <c r="B2009" s="115">
        <v>42490</v>
      </c>
      <c r="C2009" s="73" t="s">
        <v>527</v>
      </c>
      <c r="D2009" s="71" t="s">
        <v>897</v>
      </c>
      <c r="E2009" s="74" t="s">
        <v>13</v>
      </c>
      <c r="F2009" s="11">
        <v>1285</v>
      </c>
      <c r="G2009" s="12">
        <v>1500</v>
      </c>
      <c r="H2009" s="12">
        <v>960</v>
      </c>
      <c r="I2009" s="12">
        <f t="shared" si="30"/>
        <v>1825</v>
      </c>
      <c r="J2009" s="108">
        <v>94900547.5</v>
      </c>
    </row>
    <row r="2010" spans="1:10" x14ac:dyDescent="0.3">
      <c r="A2010" s="2">
        <v>2009</v>
      </c>
      <c r="B2010" s="115">
        <v>42490</v>
      </c>
      <c r="C2010" s="73" t="s">
        <v>529</v>
      </c>
      <c r="D2010" s="71" t="s">
        <v>897</v>
      </c>
      <c r="E2010" s="74" t="s">
        <v>9</v>
      </c>
      <c r="F2010" s="11">
        <v>1800</v>
      </c>
      <c r="G2010" s="12">
        <v>4300</v>
      </c>
      <c r="H2010" s="12">
        <v>6100</v>
      </c>
      <c r="I2010" s="12">
        <f t="shared" si="30"/>
        <v>0</v>
      </c>
      <c r="J2010" s="108">
        <v>0</v>
      </c>
    </row>
    <row r="2011" spans="1:10" x14ac:dyDescent="0.3">
      <c r="A2011" s="8">
        <v>2010</v>
      </c>
      <c r="B2011" s="115">
        <v>42490</v>
      </c>
      <c r="C2011" s="73" t="s">
        <v>530</v>
      </c>
      <c r="D2011" s="71" t="s">
        <v>897</v>
      </c>
      <c r="E2011" s="74" t="s">
        <v>9</v>
      </c>
      <c r="F2011" s="11">
        <v>20200</v>
      </c>
      <c r="G2011" s="12">
        <v>20000</v>
      </c>
      <c r="H2011" s="12">
        <v>21300</v>
      </c>
      <c r="I2011" s="12">
        <f t="shared" si="30"/>
        <v>18900</v>
      </c>
      <c r="J2011" s="108">
        <v>2266110</v>
      </c>
    </row>
    <row r="2012" spans="1:10" x14ac:dyDescent="0.3">
      <c r="A2012" s="2">
        <v>2011</v>
      </c>
      <c r="B2012" s="115">
        <v>42490</v>
      </c>
      <c r="C2012" s="73" t="s">
        <v>531</v>
      </c>
      <c r="D2012" s="71" t="s">
        <v>897</v>
      </c>
      <c r="E2012" s="74" t="s">
        <v>13</v>
      </c>
      <c r="F2012" s="11">
        <v>8090</v>
      </c>
      <c r="G2012" s="12">
        <v>7000</v>
      </c>
      <c r="H2012" s="12">
        <v>10540</v>
      </c>
      <c r="I2012" s="12">
        <f t="shared" si="30"/>
        <v>4550</v>
      </c>
      <c r="J2012" s="108">
        <v>5185180.0000000009</v>
      </c>
    </row>
    <row r="2013" spans="1:10" x14ac:dyDescent="0.3">
      <c r="A2013" s="8">
        <v>2012</v>
      </c>
      <c r="B2013" s="115">
        <v>42490</v>
      </c>
      <c r="C2013" s="73" t="s">
        <v>532</v>
      </c>
      <c r="D2013" s="71" t="s">
        <v>897</v>
      </c>
      <c r="E2013" s="74" t="s">
        <v>9</v>
      </c>
      <c r="F2013" s="11">
        <v>2160</v>
      </c>
      <c r="G2013" s="12">
        <v>400</v>
      </c>
      <c r="H2013" s="12">
        <v>0</v>
      </c>
      <c r="I2013" s="12">
        <f t="shared" si="30"/>
        <v>2560</v>
      </c>
      <c r="J2013" s="108">
        <v>0</v>
      </c>
    </row>
    <row r="2014" spans="1:10" x14ac:dyDescent="0.3">
      <c r="A2014" s="2">
        <v>2013</v>
      </c>
      <c r="B2014" s="115">
        <v>42490</v>
      </c>
      <c r="C2014" s="73" t="s">
        <v>533</v>
      </c>
      <c r="D2014" s="71" t="s">
        <v>897</v>
      </c>
      <c r="E2014" s="74" t="s">
        <v>9</v>
      </c>
      <c r="F2014" s="11">
        <v>450</v>
      </c>
      <c r="G2014" s="12">
        <v>300</v>
      </c>
      <c r="H2014" s="12">
        <v>660</v>
      </c>
      <c r="I2014" s="12">
        <f t="shared" si="30"/>
        <v>90</v>
      </c>
      <c r="J2014" s="108">
        <v>319770.00000000006</v>
      </c>
    </row>
    <row r="2015" spans="1:10" x14ac:dyDescent="0.3">
      <c r="A2015" s="8">
        <v>2014</v>
      </c>
      <c r="B2015" s="115">
        <v>42490</v>
      </c>
      <c r="C2015" s="77" t="s">
        <v>534</v>
      </c>
      <c r="D2015" s="71" t="s">
        <v>897</v>
      </c>
      <c r="E2015" s="74" t="s">
        <v>13</v>
      </c>
      <c r="F2015" s="11">
        <v>65</v>
      </c>
      <c r="G2015" s="12">
        <v>96</v>
      </c>
      <c r="H2015" s="12">
        <v>64</v>
      </c>
      <c r="I2015" s="12">
        <f t="shared" si="30"/>
        <v>97</v>
      </c>
      <c r="J2015" s="108">
        <v>13531480.600000001</v>
      </c>
    </row>
    <row r="2016" spans="1:10" x14ac:dyDescent="0.3">
      <c r="A2016" s="2">
        <v>2015</v>
      </c>
      <c r="B2016" s="115">
        <v>42490</v>
      </c>
      <c r="C2016" s="73" t="s">
        <v>537</v>
      </c>
      <c r="D2016" s="71" t="s">
        <v>897</v>
      </c>
      <c r="E2016" s="79" t="s">
        <v>13</v>
      </c>
      <c r="F2016" s="19">
        <v>25</v>
      </c>
      <c r="G2016" s="12">
        <v>0</v>
      </c>
      <c r="H2016" s="12">
        <v>0</v>
      </c>
      <c r="I2016" s="12">
        <f t="shared" si="30"/>
        <v>25</v>
      </c>
      <c r="J2016" s="108">
        <v>1929400</v>
      </c>
    </row>
    <row r="2017" spans="1:10" x14ac:dyDescent="0.3">
      <c r="A2017" s="8">
        <v>2016</v>
      </c>
      <c r="B2017" s="115">
        <v>42490</v>
      </c>
      <c r="C2017" s="73" t="s">
        <v>837</v>
      </c>
      <c r="D2017" s="71" t="s">
        <v>897</v>
      </c>
      <c r="E2017" s="79" t="s">
        <v>9</v>
      </c>
      <c r="F2017" s="19">
        <v>40</v>
      </c>
      <c r="G2017" s="12">
        <v>50</v>
      </c>
      <c r="H2017" s="12">
        <v>60</v>
      </c>
      <c r="I2017" s="12">
        <f t="shared" si="30"/>
        <v>30</v>
      </c>
      <c r="J2017" s="108">
        <v>532259.97</v>
      </c>
    </row>
    <row r="2018" spans="1:10" x14ac:dyDescent="0.3">
      <c r="A2018" s="2">
        <v>2017</v>
      </c>
      <c r="B2018" s="115">
        <v>42490</v>
      </c>
      <c r="C2018" s="73" t="s">
        <v>881</v>
      </c>
      <c r="D2018" s="71" t="s">
        <v>897</v>
      </c>
      <c r="E2018" s="79" t="s">
        <v>9</v>
      </c>
      <c r="F2018" s="19">
        <v>0</v>
      </c>
      <c r="G2018" s="12">
        <v>300</v>
      </c>
      <c r="H2018" s="12">
        <v>0</v>
      </c>
      <c r="I2018" s="12">
        <f t="shared" si="30"/>
        <v>300</v>
      </c>
      <c r="J2018" s="108">
        <v>315001.50000000006</v>
      </c>
    </row>
    <row r="2019" spans="1:10" x14ac:dyDescent="0.3">
      <c r="A2019" s="8">
        <v>2018</v>
      </c>
      <c r="B2019" s="115">
        <v>42490</v>
      </c>
      <c r="C2019" s="73" t="s">
        <v>539</v>
      </c>
      <c r="D2019" s="71" t="s">
        <v>897</v>
      </c>
      <c r="E2019" s="74" t="s">
        <v>33</v>
      </c>
      <c r="F2019" s="11">
        <v>12</v>
      </c>
      <c r="G2019" s="12">
        <v>0</v>
      </c>
      <c r="H2019" s="12">
        <v>1</v>
      </c>
      <c r="I2019" s="12">
        <f t="shared" si="30"/>
        <v>11</v>
      </c>
      <c r="J2019" s="108">
        <v>234135</v>
      </c>
    </row>
    <row r="2020" spans="1:10" x14ac:dyDescent="0.3">
      <c r="A2020" s="2">
        <v>2019</v>
      </c>
      <c r="B2020" s="115">
        <v>42490</v>
      </c>
      <c r="C2020" s="73" t="s">
        <v>795</v>
      </c>
      <c r="D2020" s="71" t="s">
        <v>897</v>
      </c>
      <c r="E2020" s="74" t="s">
        <v>9</v>
      </c>
      <c r="F2020" s="11">
        <v>0</v>
      </c>
      <c r="G2020" s="12">
        <v>180</v>
      </c>
      <c r="H2020" s="12">
        <v>90</v>
      </c>
      <c r="I2020" s="12">
        <f t="shared" si="30"/>
        <v>90</v>
      </c>
      <c r="J2020" s="108">
        <v>1633500</v>
      </c>
    </row>
    <row r="2021" spans="1:10" x14ac:dyDescent="0.3">
      <c r="A2021" s="8">
        <v>2020</v>
      </c>
      <c r="B2021" s="115">
        <v>42490</v>
      </c>
      <c r="C2021" s="73" t="s">
        <v>540</v>
      </c>
      <c r="D2021" s="71" t="s">
        <v>897</v>
      </c>
      <c r="E2021" s="74" t="s">
        <v>9</v>
      </c>
      <c r="F2021" s="11">
        <v>2700</v>
      </c>
      <c r="G2021" s="12">
        <v>0</v>
      </c>
      <c r="H2021" s="12">
        <v>800</v>
      </c>
      <c r="I2021" s="12">
        <f t="shared" si="30"/>
        <v>1900</v>
      </c>
      <c r="J2021" s="108">
        <v>1159009.5</v>
      </c>
    </row>
    <row r="2022" spans="1:10" x14ac:dyDescent="0.3">
      <c r="A2022" s="2">
        <v>2021</v>
      </c>
      <c r="B2022" s="115">
        <v>42490</v>
      </c>
      <c r="C2022" s="78" t="s">
        <v>541</v>
      </c>
      <c r="D2022" s="71" t="s">
        <v>897</v>
      </c>
      <c r="E2022" s="74" t="s">
        <v>9</v>
      </c>
      <c r="F2022" s="11">
        <v>7000</v>
      </c>
      <c r="G2022" s="12">
        <v>0</v>
      </c>
      <c r="H2022" s="12">
        <v>1000</v>
      </c>
      <c r="I2022" s="12">
        <f t="shared" si="30"/>
        <v>6000</v>
      </c>
      <c r="J2022" s="108">
        <v>3960000</v>
      </c>
    </row>
    <row r="2023" spans="1:10" x14ac:dyDescent="0.3">
      <c r="A2023" s="8">
        <v>2022</v>
      </c>
      <c r="B2023" s="115">
        <v>42490</v>
      </c>
      <c r="C2023" s="78" t="s">
        <v>838</v>
      </c>
      <c r="D2023" s="71" t="s">
        <v>897</v>
      </c>
      <c r="E2023" s="74" t="s">
        <v>9</v>
      </c>
      <c r="F2023" s="11">
        <v>0</v>
      </c>
      <c r="G2023" s="12">
        <v>500</v>
      </c>
      <c r="H2023" s="12">
        <v>500</v>
      </c>
      <c r="I2023" s="12">
        <f t="shared" si="30"/>
        <v>0</v>
      </c>
      <c r="J2023" s="108">
        <v>0</v>
      </c>
    </row>
    <row r="2024" spans="1:10" x14ac:dyDescent="0.3">
      <c r="A2024" s="2">
        <v>2023</v>
      </c>
      <c r="B2024" s="115">
        <v>42490</v>
      </c>
      <c r="C2024" s="73" t="s">
        <v>542</v>
      </c>
      <c r="D2024" s="71" t="s">
        <v>897</v>
      </c>
      <c r="E2024" s="74" t="s">
        <v>9</v>
      </c>
      <c r="F2024" s="11">
        <v>1410</v>
      </c>
      <c r="G2024" s="12">
        <v>0</v>
      </c>
      <c r="H2024" s="12">
        <v>840</v>
      </c>
      <c r="I2024" s="12">
        <f t="shared" si="30"/>
        <v>570</v>
      </c>
      <c r="J2024" s="108">
        <v>2442447.15</v>
      </c>
    </row>
    <row r="2025" spans="1:10" x14ac:dyDescent="0.3">
      <c r="A2025" s="8">
        <v>2024</v>
      </c>
      <c r="B2025" s="115">
        <v>42490</v>
      </c>
      <c r="C2025" s="73" t="s">
        <v>839</v>
      </c>
      <c r="D2025" s="71" t="s">
        <v>897</v>
      </c>
      <c r="E2025" s="74" t="s">
        <v>9</v>
      </c>
      <c r="F2025" s="11">
        <v>0</v>
      </c>
      <c r="G2025" s="12">
        <v>3000</v>
      </c>
      <c r="H2025" s="12">
        <v>1900</v>
      </c>
      <c r="I2025" s="12">
        <f t="shared" si="30"/>
        <v>1100</v>
      </c>
      <c r="J2025" s="108">
        <v>732050</v>
      </c>
    </row>
    <row r="2026" spans="1:10" x14ac:dyDescent="0.3">
      <c r="A2026" s="2">
        <v>2025</v>
      </c>
      <c r="B2026" s="115">
        <v>42490</v>
      </c>
      <c r="C2026" s="78" t="s">
        <v>543</v>
      </c>
      <c r="D2026" s="71" t="s">
        <v>897</v>
      </c>
      <c r="E2026" s="79" t="s">
        <v>13</v>
      </c>
      <c r="F2026" s="19">
        <v>40</v>
      </c>
      <c r="G2026" s="12">
        <v>0</v>
      </c>
      <c r="H2026" s="12">
        <v>0</v>
      </c>
      <c r="I2026" s="12">
        <f t="shared" si="30"/>
        <v>40</v>
      </c>
      <c r="J2026" s="108">
        <v>277200.00000000006</v>
      </c>
    </row>
    <row r="2027" spans="1:10" x14ac:dyDescent="0.3">
      <c r="A2027" s="8">
        <v>2026</v>
      </c>
      <c r="B2027" s="115">
        <v>42490</v>
      </c>
      <c r="C2027" s="78" t="s">
        <v>544</v>
      </c>
      <c r="D2027" s="71" t="s">
        <v>897</v>
      </c>
      <c r="E2027" s="79" t="s">
        <v>13</v>
      </c>
      <c r="F2027" s="19">
        <v>90</v>
      </c>
      <c r="G2027" s="12">
        <v>300</v>
      </c>
      <c r="H2027" s="12">
        <v>380</v>
      </c>
      <c r="I2027" s="12">
        <f t="shared" si="30"/>
        <v>10</v>
      </c>
      <c r="J2027" s="108">
        <v>126500.00000000001</v>
      </c>
    </row>
    <row r="2028" spans="1:10" x14ac:dyDescent="0.3">
      <c r="A2028" s="2">
        <v>2027</v>
      </c>
      <c r="B2028" s="115">
        <v>42490</v>
      </c>
      <c r="C2028" s="78" t="s">
        <v>545</v>
      </c>
      <c r="D2028" s="71" t="s">
        <v>897</v>
      </c>
      <c r="E2028" s="79" t="s">
        <v>13</v>
      </c>
      <c r="F2028" s="19">
        <v>50</v>
      </c>
      <c r="G2028" s="12">
        <v>0</v>
      </c>
      <c r="H2028" s="12">
        <v>0</v>
      </c>
      <c r="I2028" s="12">
        <f t="shared" si="30"/>
        <v>50</v>
      </c>
      <c r="J2028" s="108">
        <v>400015.00000000006</v>
      </c>
    </row>
    <row r="2029" spans="1:10" x14ac:dyDescent="0.3">
      <c r="A2029" s="8">
        <v>2028</v>
      </c>
      <c r="B2029" s="115">
        <v>42490</v>
      </c>
      <c r="C2029" s="78" t="s">
        <v>546</v>
      </c>
      <c r="D2029" s="71" t="s">
        <v>897</v>
      </c>
      <c r="E2029" s="79" t="s">
        <v>13</v>
      </c>
      <c r="F2029" s="19">
        <v>1349</v>
      </c>
      <c r="G2029" s="12">
        <v>12000</v>
      </c>
      <c r="H2029" s="12">
        <v>12349</v>
      </c>
      <c r="I2029" s="12">
        <f t="shared" si="30"/>
        <v>1000</v>
      </c>
      <c r="J2029" s="108">
        <v>3920070</v>
      </c>
    </row>
    <row r="2030" spans="1:10" x14ac:dyDescent="0.3">
      <c r="A2030" s="2">
        <v>2029</v>
      </c>
      <c r="B2030" s="115">
        <v>42490</v>
      </c>
      <c r="C2030" s="73" t="s">
        <v>547</v>
      </c>
      <c r="D2030" s="71" t="s">
        <v>897</v>
      </c>
      <c r="E2030" s="74" t="s">
        <v>9</v>
      </c>
      <c r="F2030" s="11">
        <v>8200</v>
      </c>
      <c r="G2030" s="12">
        <v>0</v>
      </c>
      <c r="H2030" s="12">
        <v>2800</v>
      </c>
      <c r="I2030" s="12">
        <f t="shared" si="30"/>
        <v>5400</v>
      </c>
      <c r="J2030" s="108">
        <v>5441040.0000000009</v>
      </c>
    </row>
    <row r="2031" spans="1:10" x14ac:dyDescent="0.3">
      <c r="A2031" s="8">
        <v>2030</v>
      </c>
      <c r="B2031" s="115">
        <v>42490</v>
      </c>
      <c r="C2031" s="73" t="s">
        <v>548</v>
      </c>
      <c r="D2031" s="71" t="s">
        <v>897</v>
      </c>
      <c r="E2031" s="74" t="s">
        <v>33</v>
      </c>
      <c r="F2031" s="11">
        <v>9</v>
      </c>
      <c r="G2031" s="12">
        <v>0</v>
      </c>
      <c r="H2031" s="12">
        <v>5</v>
      </c>
      <c r="I2031" s="12">
        <f t="shared" si="30"/>
        <v>4</v>
      </c>
      <c r="J2031" s="108">
        <v>22000</v>
      </c>
    </row>
    <row r="2032" spans="1:10" x14ac:dyDescent="0.3">
      <c r="A2032" s="2">
        <v>2031</v>
      </c>
      <c r="B2032" s="115">
        <v>42490</v>
      </c>
      <c r="C2032" s="73" t="s">
        <v>549</v>
      </c>
      <c r="D2032" s="71" t="s">
        <v>897</v>
      </c>
      <c r="E2032" s="74" t="s">
        <v>9</v>
      </c>
      <c r="F2032" s="11">
        <v>1200</v>
      </c>
      <c r="G2032" s="12">
        <v>2000</v>
      </c>
      <c r="H2032" s="12">
        <v>1500</v>
      </c>
      <c r="I2032" s="12">
        <f t="shared" si="30"/>
        <v>1700</v>
      </c>
      <c r="J2032" s="108">
        <v>100980.00000000001</v>
      </c>
    </row>
    <row r="2033" spans="1:10" x14ac:dyDescent="0.3">
      <c r="A2033" s="8">
        <v>2032</v>
      </c>
      <c r="B2033" s="115">
        <v>42490</v>
      </c>
      <c r="C2033" s="73" t="s">
        <v>551</v>
      </c>
      <c r="D2033" s="71" t="s">
        <v>897</v>
      </c>
      <c r="E2033" s="74" t="s">
        <v>9</v>
      </c>
      <c r="F2033" s="11">
        <v>500</v>
      </c>
      <c r="G2033" s="12">
        <v>0</v>
      </c>
      <c r="H2033" s="12">
        <v>300</v>
      </c>
      <c r="I2033" s="12">
        <f t="shared" ref="I2033:I2096" si="31">F2033+G2033-H2033</f>
        <v>200</v>
      </c>
      <c r="J2033" s="108">
        <v>1331000.0000000002</v>
      </c>
    </row>
    <row r="2034" spans="1:10" x14ac:dyDescent="0.3">
      <c r="A2034" s="2">
        <v>2033</v>
      </c>
      <c r="B2034" s="115">
        <v>42490</v>
      </c>
      <c r="C2034" s="73" t="s">
        <v>796</v>
      </c>
      <c r="D2034" s="71" t="s">
        <v>897</v>
      </c>
      <c r="E2034" s="74" t="s">
        <v>9</v>
      </c>
      <c r="F2034" s="11">
        <v>0</v>
      </c>
      <c r="G2034" s="12">
        <v>50</v>
      </c>
      <c r="H2034" s="12">
        <v>50</v>
      </c>
      <c r="I2034" s="12">
        <f t="shared" si="31"/>
        <v>0</v>
      </c>
      <c r="J2034" s="108">
        <v>0</v>
      </c>
    </row>
    <row r="2035" spans="1:10" x14ac:dyDescent="0.3">
      <c r="A2035" s="8">
        <v>2034</v>
      </c>
      <c r="B2035" s="115">
        <v>42490</v>
      </c>
      <c r="C2035" s="78" t="s">
        <v>552</v>
      </c>
      <c r="D2035" s="71" t="s">
        <v>897</v>
      </c>
      <c r="E2035" s="79" t="s">
        <v>9</v>
      </c>
      <c r="F2035" s="19">
        <v>6950</v>
      </c>
      <c r="G2035" s="19">
        <v>0</v>
      </c>
      <c r="H2035" s="19">
        <v>1650</v>
      </c>
      <c r="I2035" s="12">
        <f t="shared" si="31"/>
        <v>5300</v>
      </c>
      <c r="J2035" s="108">
        <v>227900530.00000003</v>
      </c>
    </row>
    <row r="2036" spans="1:10" x14ac:dyDescent="0.3">
      <c r="A2036" s="2">
        <v>2035</v>
      </c>
      <c r="B2036" s="115">
        <v>42490</v>
      </c>
      <c r="C2036" s="73" t="s">
        <v>553</v>
      </c>
      <c r="D2036" s="71" t="s">
        <v>897</v>
      </c>
      <c r="E2036" s="74" t="s">
        <v>9</v>
      </c>
      <c r="F2036" s="11">
        <v>5850</v>
      </c>
      <c r="G2036" s="12">
        <v>1000</v>
      </c>
      <c r="H2036" s="12">
        <v>2400</v>
      </c>
      <c r="I2036" s="12">
        <f t="shared" si="31"/>
        <v>4450</v>
      </c>
      <c r="J2036" s="108">
        <v>53399555.000000007</v>
      </c>
    </row>
    <row r="2037" spans="1:10" x14ac:dyDescent="0.3">
      <c r="A2037" s="8">
        <v>2036</v>
      </c>
      <c r="B2037" s="115">
        <v>42490</v>
      </c>
      <c r="C2037" s="73" t="s">
        <v>882</v>
      </c>
      <c r="D2037" s="71" t="s">
        <v>897</v>
      </c>
      <c r="E2037" s="74" t="s">
        <v>13</v>
      </c>
      <c r="F2037" s="11">
        <v>0</v>
      </c>
      <c r="G2037" s="12">
        <v>10</v>
      </c>
      <c r="H2037" s="12">
        <v>10</v>
      </c>
      <c r="I2037" s="12">
        <f t="shared" si="31"/>
        <v>0</v>
      </c>
      <c r="J2037" s="108">
        <v>0</v>
      </c>
    </row>
    <row r="2038" spans="1:10" x14ac:dyDescent="0.3">
      <c r="A2038" s="2">
        <v>2037</v>
      </c>
      <c r="B2038" s="115">
        <v>42490</v>
      </c>
      <c r="C2038" s="73" t="s">
        <v>555</v>
      </c>
      <c r="D2038" s="71" t="s">
        <v>897</v>
      </c>
      <c r="E2038" s="74" t="s">
        <v>83</v>
      </c>
      <c r="F2038" s="11">
        <v>3</v>
      </c>
      <c r="G2038" s="12">
        <v>0</v>
      </c>
      <c r="H2038" s="12">
        <v>0</v>
      </c>
      <c r="I2038" s="12">
        <f t="shared" si="31"/>
        <v>3</v>
      </c>
      <c r="J2038" s="108">
        <v>379500.00000000006</v>
      </c>
    </row>
    <row r="2039" spans="1:10" x14ac:dyDescent="0.3">
      <c r="A2039" s="8">
        <v>2038</v>
      </c>
      <c r="B2039" s="115">
        <v>42490</v>
      </c>
      <c r="C2039" s="75" t="s">
        <v>556</v>
      </c>
      <c r="D2039" s="71" t="s">
        <v>897</v>
      </c>
      <c r="E2039" s="79" t="s">
        <v>83</v>
      </c>
      <c r="F2039" s="19">
        <v>0</v>
      </c>
      <c r="G2039" s="12">
        <v>85</v>
      </c>
      <c r="H2039" s="12">
        <v>75</v>
      </c>
      <c r="I2039" s="12">
        <f t="shared" si="31"/>
        <v>10</v>
      </c>
      <c r="J2039" s="108">
        <v>114750.02</v>
      </c>
    </row>
    <row r="2040" spans="1:10" x14ac:dyDescent="0.3">
      <c r="A2040" s="2">
        <v>2039</v>
      </c>
      <c r="B2040" s="115">
        <v>42490</v>
      </c>
      <c r="C2040" s="75" t="s">
        <v>558</v>
      </c>
      <c r="D2040" s="71" t="s">
        <v>897</v>
      </c>
      <c r="E2040" s="74" t="s">
        <v>9</v>
      </c>
      <c r="F2040" s="11">
        <v>644</v>
      </c>
      <c r="G2040" s="12">
        <v>980</v>
      </c>
      <c r="H2040" s="12">
        <v>644</v>
      </c>
      <c r="I2040" s="12">
        <f t="shared" si="31"/>
        <v>980</v>
      </c>
      <c r="J2040" s="108">
        <v>27929902</v>
      </c>
    </row>
    <row r="2041" spans="1:10" x14ac:dyDescent="0.3">
      <c r="A2041" s="8">
        <v>2040</v>
      </c>
      <c r="B2041" s="115">
        <v>42490</v>
      </c>
      <c r="C2041" s="73" t="s">
        <v>559</v>
      </c>
      <c r="D2041" s="71" t="s">
        <v>897</v>
      </c>
      <c r="E2041" s="74" t="s">
        <v>33</v>
      </c>
      <c r="F2041" s="11">
        <v>149</v>
      </c>
      <c r="G2041" s="12">
        <v>0</v>
      </c>
      <c r="H2041" s="12">
        <v>10</v>
      </c>
      <c r="I2041" s="12">
        <f t="shared" si="31"/>
        <v>139</v>
      </c>
      <c r="J2041" s="108">
        <v>659763.5</v>
      </c>
    </row>
    <row r="2042" spans="1:10" x14ac:dyDescent="0.3">
      <c r="A2042" s="2">
        <v>2041</v>
      </c>
      <c r="B2042" s="115">
        <v>42490</v>
      </c>
      <c r="C2042" s="73" t="s">
        <v>797</v>
      </c>
      <c r="D2042" s="71" t="s">
        <v>897</v>
      </c>
      <c r="E2042" s="74" t="s">
        <v>33</v>
      </c>
      <c r="F2042" s="11">
        <v>2</v>
      </c>
      <c r="G2042" s="12">
        <v>0</v>
      </c>
      <c r="H2042" s="12">
        <v>2</v>
      </c>
      <c r="I2042" s="12">
        <f t="shared" si="31"/>
        <v>0</v>
      </c>
      <c r="J2042" s="108">
        <v>0</v>
      </c>
    </row>
    <row r="2043" spans="1:10" x14ac:dyDescent="0.3">
      <c r="A2043" s="8">
        <v>2042</v>
      </c>
      <c r="B2043" s="115">
        <v>42490</v>
      </c>
      <c r="C2043" s="73" t="s">
        <v>560</v>
      </c>
      <c r="D2043" s="71" t="s">
        <v>897</v>
      </c>
      <c r="E2043" s="74" t="s">
        <v>9</v>
      </c>
      <c r="F2043" s="11">
        <v>8100</v>
      </c>
      <c r="G2043" s="12">
        <v>0</v>
      </c>
      <c r="H2043" s="12">
        <v>5100</v>
      </c>
      <c r="I2043" s="12">
        <f t="shared" si="31"/>
        <v>3000</v>
      </c>
      <c r="J2043" s="108">
        <v>1527900.0000000002</v>
      </c>
    </row>
    <row r="2044" spans="1:10" x14ac:dyDescent="0.3">
      <c r="A2044" s="2">
        <v>2043</v>
      </c>
      <c r="B2044" s="115">
        <v>42490</v>
      </c>
      <c r="C2044" s="73" t="s">
        <v>561</v>
      </c>
      <c r="D2044" s="71" t="s">
        <v>897</v>
      </c>
      <c r="E2044" s="79" t="s">
        <v>13</v>
      </c>
      <c r="F2044" s="19">
        <v>2450</v>
      </c>
      <c r="G2044" s="12">
        <v>0</v>
      </c>
      <c r="H2044" s="12">
        <v>760</v>
      </c>
      <c r="I2044" s="12">
        <f t="shared" si="31"/>
        <v>1690</v>
      </c>
      <c r="J2044" s="108">
        <v>27885000</v>
      </c>
    </row>
    <row r="2045" spans="1:10" x14ac:dyDescent="0.3">
      <c r="A2045" s="8">
        <v>2044</v>
      </c>
      <c r="B2045" s="115">
        <v>42490</v>
      </c>
      <c r="C2045" s="73" t="s">
        <v>562</v>
      </c>
      <c r="D2045" s="71" t="s">
        <v>897</v>
      </c>
      <c r="E2045" s="74" t="s">
        <v>13</v>
      </c>
      <c r="F2045" s="11">
        <v>340</v>
      </c>
      <c r="G2045" s="12">
        <v>1000</v>
      </c>
      <c r="H2045" s="12">
        <v>510</v>
      </c>
      <c r="I2045" s="12">
        <f t="shared" si="31"/>
        <v>830</v>
      </c>
      <c r="J2045" s="108">
        <v>39889883.000000007</v>
      </c>
    </row>
    <row r="2046" spans="1:10" x14ac:dyDescent="0.3">
      <c r="A2046" s="2">
        <v>2045</v>
      </c>
      <c r="B2046" s="115">
        <v>42490</v>
      </c>
      <c r="C2046" s="78" t="s">
        <v>563</v>
      </c>
      <c r="D2046" s="71" t="s">
        <v>897</v>
      </c>
      <c r="E2046" s="79" t="s">
        <v>9</v>
      </c>
      <c r="F2046" s="19">
        <v>0</v>
      </c>
      <c r="G2046" s="12">
        <v>15000</v>
      </c>
      <c r="H2046" s="12">
        <v>11500</v>
      </c>
      <c r="I2046" s="12">
        <f t="shared" si="31"/>
        <v>3500</v>
      </c>
      <c r="J2046" s="108">
        <v>2800028</v>
      </c>
    </row>
    <row r="2047" spans="1:10" x14ac:dyDescent="0.3">
      <c r="A2047" s="8">
        <v>2046</v>
      </c>
      <c r="B2047" s="115">
        <v>42490</v>
      </c>
      <c r="C2047" s="73" t="s">
        <v>564</v>
      </c>
      <c r="D2047" s="71" t="s">
        <v>897</v>
      </c>
      <c r="E2047" s="74" t="s">
        <v>33</v>
      </c>
      <c r="F2047" s="11">
        <v>55</v>
      </c>
      <c r="G2047" s="12">
        <v>0</v>
      </c>
      <c r="H2047" s="12">
        <v>55</v>
      </c>
      <c r="I2047" s="12">
        <f t="shared" si="31"/>
        <v>0</v>
      </c>
      <c r="J2047" s="108">
        <v>0</v>
      </c>
    </row>
    <row r="2048" spans="1:10" x14ac:dyDescent="0.3">
      <c r="A2048" s="2">
        <v>2047</v>
      </c>
      <c r="B2048" s="115">
        <v>42490</v>
      </c>
      <c r="C2048" s="73" t="s">
        <v>565</v>
      </c>
      <c r="D2048" s="71" t="s">
        <v>897</v>
      </c>
      <c r="E2048" s="74" t="s">
        <v>13</v>
      </c>
      <c r="F2048" s="11">
        <v>640</v>
      </c>
      <c r="G2048" s="12">
        <v>500</v>
      </c>
      <c r="H2048" s="12">
        <v>200</v>
      </c>
      <c r="I2048" s="12">
        <f t="shared" si="31"/>
        <v>940</v>
      </c>
      <c r="J2048" s="108">
        <v>36190000</v>
      </c>
    </row>
    <row r="2049" spans="1:10" x14ac:dyDescent="0.3">
      <c r="A2049" s="8">
        <v>2048</v>
      </c>
      <c r="B2049" s="115">
        <v>42490</v>
      </c>
      <c r="C2049" s="73" t="s">
        <v>566</v>
      </c>
      <c r="D2049" s="71" t="s">
        <v>897</v>
      </c>
      <c r="E2049" s="74" t="s">
        <v>13</v>
      </c>
      <c r="F2049" s="11">
        <v>9956</v>
      </c>
      <c r="G2049" s="12">
        <v>0</v>
      </c>
      <c r="H2049" s="12">
        <v>3262</v>
      </c>
      <c r="I2049" s="12">
        <f t="shared" si="31"/>
        <v>6694</v>
      </c>
      <c r="J2049" s="108">
        <v>19748638.800000001</v>
      </c>
    </row>
    <row r="2050" spans="1:10" x14ac:dyDescent="0.3">
      <c r="A2050" s="2">
        <v>2049</v>
      </c>
      <c r="B2050" s="115">
        <v>42490</v>
      </c>
      <c r="C2050" s="73" t="s">
        <v>567</v>
      </c>
      <c r="D2050" s="71" t="s">
        <v>897</v>
      </c>
      <c r="E2050" s="74" t="s">
        <v>13</v>
      </c>
      <c r="F2050" s="11">
        <v>842</v>
      </c>
      <c r="G2050" s="12">
        <v>1600</v>
      </c>
      <c r="H2050" s="12">
        <v>1704</v>
      </c>
      <c r="I2050" s="12">
        <f t="shared" si="31"/>
        <v>738</v>
      </c>
      <c r="J2050" s="108">
        <v>11807631.000000002</v>
      </c>
    </row>
    <row r="2051" spans="1:10" x14ac:dyDescent="0.3">
      <c r="A2051" s="8">
        <v>2050</v>
      </c>
      <c r="B2051" s="115">
        <v>42490</v>
      </c>
      <c r="C2051" s="73" t="s">
        <v>568</v>
      </c>
      <c r="D2051" s="71" t="s">
        <v>897</v>
      </c>
      <c r="E2051" s="74" t="s">
        <v>13</v>
      </c>
      <c r="F2051" s="11">
        <v>10</v>
      </c>
      <c r="G2051" s="12">
        <v>0</v>
      </c>
      <c r="H2051" s="12">
        <v>10</v>
      </c>
      <c r="I2051" s="12">
        <f t="shared" si="31"/>
        <v>0</v>
      </c>
      <c r="J2051" s="108">
        <v>0</v>
      </c>
    </row>
    <row r="2052" spans="1:10" x14ac:dyDescent="0.3">
      <c r="A2052" s="2">
        <v>2051</v>
      </c>
      <c r="B2052" s="115">
        <v>42490</v>
      </c>
      <c r="C2052" s="73" t="s">
        <v>569</v>
      </c>
      <c r="D2052" s="71" t="s">
        <v>897</v>
      </c>
      <c r="E2052" s="74" t="s">
        <v>13</v>
      </c>
      <c r="F2052" s="11">
        <v>2788</v>
      </c>
      <c r="G2052" s="12">
        <v>4230</v>
      </c>
      <c r="H2052" s="12">
        <v>7000</v>
      </c>
      <c r="I2052" s="12">
        <f t="shared" si="31"/>
        <v>18</v>
      </c>
      <c r="J2052" s="108">
        <v>59400.000000000007</v>
      </c>
    </row>
    <row r="2053" spans="1:10" x14ac:dyDescent="0.3">
      <c r="A2053" s="8">
        <v>2052</v>
      </c>
      <c r="B2053" s="115">
        <v>42490</v>
      </c>
      <c r="C2053" s="73" t="s">
        <v>570</v>
      </c>
      <c r="D2053" s="71" t="s">
        <v>897</v>
      </c>
      <c r="E2053" s="74" t="s">
        <v>28</v>
      </c>
      <c r="F2053" s="11">
        <v>9</v>
      </c>
      <c r="G2053" s="12">
        <v>0</v>
      </c>
      <c r="H2053" s="12">
        <v>1</v>
      </c>
      <c r="I2053" s="12">
        <f t="shared" si="31"/>
        <v>8</v>
      </c>
      <c r="J2053" s="108">
        <v>806660.8</v>
      </c>
    </row>
    <row r="2054" spans="1:10" x14ac:dyDescent="0.3">
      <c r="A2054" s="2">
        <v>2053</v>
      </c>
      <c r="B2054" s="115">
        <v>42490</v>
      </c>
      <c r="C2054" s="93" t="s">
        <v>571</v>
      </c>
      <c r="D2054" s="71" t="s">
        <v>897</v>
      </c>
      <c r="E2054" s="74" t="s">
        <v>28</v>
      </c>
      <c r="F2054" s="11">
        <v>135</v>
      </c>
      <c r="G2054" s="12">
        <v>100</v>
      </c>
      <c r="H2054" s="12">
        <v>98</v>
      </c>
      <c r="I2054" s="12">
        <f t="shared" si="31"/>
        <v>137</v>
      </c>
      <c r="J2054" s="108">
        <v>15526621.000000002</v>
      </c>
    </row>
    <row r="2055" spans="1:10" x14ac:dyDescent="0.3">
      <c r="A2055" s="8">
        <v>2054</v>
      </c>
      <c r="B2055" s="115">
        <v>42490</v>
      </c>
      <c r="C2055" s="93" t="s">
        <v>798</v>
      </c>
      <c r="D2055" s="71" t="s">
        <v>897</v>
      </c>
      <c r="E2055" s="74" t="s">
        <v>28</v>
      </c>
      <c r="F2055" s="11">
        <v>2</v>
      </c>
      <c r="G2055" s="12">
        <v>0</v>
      </c>
      <c r="H2055" s="12">
        <v>2</v>
      </c>
      <c r="I2055" s="12">
        <f t="shared" si="31"/>
        <v>0</v>
      </c>
      <c r="J2055" s="108">
        <v>0</v>
      </c>
    </row>
    <row r="2056" spans="1:10" x14ac:dyDescent="0.3">
      <c r="A2056" s="2">
        <v>2055</v>
      </c>
      <c r="B2056" s="115">
        <v>42490</v>
      </c>
      <c r="C2056" s="77" t="s">
        <v>572</v>
      </c>
      <c r="D2056" s="71" t="s">
        <v>897</v>
      </c>
      <c r="E2056" s="74" t="s">
        <v>9</v>
      </c>
      <c r="F2056" s="11">
        <v>100</v>
      </c>
      <c r="G2056" s="12">
        <v>100</v>
      </c>
      <c r="H2056" s="12">
        <v>100</v>
      </c>
      <c r="I2056" s="12">
        <f t="shared" si="31"/>
        <v>100</v>
      </c>
      <c r="J2056" s="108">
        <v>1739100</v>
      </c>
    </row>
    <row r="2057" spans="1:10" x14ac:dyDescent="0.3">
      <c r="A2057" s="8">
        <v>2056</v>
      </c>
      <c r="B2057" s="115">
        <v>42490</v>
      </c>
      <c r="C2057" s="77" t="s">
        <v>573</v>
      </c>
      <c r="D2057" s="71" t="s">
        <v>897</v>
      </c>
      <c r="E2057" s="74" t="s">
        <v>9</v>
      </c>
      <c r="F2057" s="11">
        <v>200</v>
      </c>
      <c r="G2057" s="12">
        <v>100</v>
      </c>
      <c r="H2057" s="12">
        <v>200</v>
      </c>
      <c r="I2057" s="12">
        <f t="shared" si="31"/>
        <v>100</v>
      </c>
      <c r="J2057" s="108">
        <v>1949999.7000000002</v>
      </c>
    </row>
    <row r="2058" spans="1:10" x14ac:dyDescent="0.3">
      <c r="A2058" s="2">
        <v>2057</v>
      </c>
      <c r="B2058" s="115">
        <v>42490</v>
      </c>
      <c r="C2058" s="77" t="s">
        <v>574</v>
      </c>
      <c r="D2058" s="71" t="s">
        <v>897</v>
      </c>
      <c r="E2058" s="74" t="s">
        <v>9</v>
      </c>
      <c r="F2058" s="11">
        <v>120</v>
      </c>
      <c r="G2058" s="12">
        <v>100</v>
      </c>
      <c r="H2058" s="12">
        <v>120</v>
      </c>
      <c r="I2058" s="12">
        <f t="shared" si="31"/>
        <v>100</v>
      </c>
      <c r="J2058" s="108">
        <v>2318499.7000000002</v>
      </c>
    </row>
    <row r="2059" spans="1:10" x14ac:dyDescent="0.3">
      <c r="A2059" s="8">
        <v>2058</v>
      </c>
      <c r="B2059" s="115">
        <v>42490</v>
      </c>
      <c r="C2059" s="73" t="s">
        <v>575</v>
      </c>
      <c r="D2059" s="71" t="s">
        <v>897</v>
      </c>
      <c r="E2059" s="79" t="s">
        <v>13</v>
      </c>
      <c r="F2059" s="19">
        <v>123</v>
      </c>
      <c r="G2059" s="12">
        <v>0</v>
      </c>
      <c r="H2059" s="12">
        <v>36</v>
      </c>
      <c r="I2059" s="12">
        <f t="shared" si="31"/>
        <v>87</v>
      </c>
      <c r="J2059" s="108">
        <v>38476185.000000007</v>
      </c>
    </row>
    <row r="2060" spans="1:10" x14ac:dyDescent="0.3">
      <c r="A2060" s="2">
        <v>2059</v>
      </c>
      <c r="B2060" s="115">
        <v>42490</v>
      </c>
      <c r="C2060" s="73" t="s">
        <v>576</v>
      </c>
      <c r="D2060" s="71" t="s">
        <v>897</v>
      </c>
      <c r="E2060" s="79" t="s">
        <v>9</v>
      </c>
      <c r="F2060" s="19">
        <v>20300</v>
      </c>
      <c r="G2060" s="12">
        <v>0</v>
      </c>
      <c r="H2060" s="12">
        <v>2700</v>
      </c>
      <c r="I2060" s="12">
        <f t="shared" si="31"/>
        <v>17600</v>
      </c>
      <c r="J2060" s="108">
        <v>3194400.0000000005</v>
      </c>
    </row>
    <row r="2061" spans="1:10" x14ac:dyDescent="0.3">
      <c r="A2061" s="8">
        <v>2060</v>
      </c>
      <c r="B2061" s="115">
        <v>42490</v>
      </c>
      <c r="C2061" s="73" t="s">
        <v>577</v>
      </c>
      <c r="D2061" s="71" t="s">
        <v>897</v>
      </c>
      <c r="E2061" s="74" t="s">
        <v>33</v>
      </c>
      <c r="F2061" s="11">
        <v>0</v>
      </c>
      <c r="G2061" s="12">
        <v>50</v>
      </c>
      <c r="H2061" s="12">
        <v>50</v>
      </c>
      <c r="I2061" s="12">
        <f t="shared" si="31"/>
        <v>0</v>
      </c>
      <c r="J2061" s="108">
        <v>0</v>
      </c>
    </row>
    <row r="2062" spans="1:10" x14ac:dyDescent="0.3">
      <c r="A2062" s="2">
        <v>2061</v>
      </c>
      <c r="B2062" s="115">
        <v>42490</v>
      </c>
      <c r="C2062" s="73" t="s">
        <v>580</v>
      </c>
      <c r="D2062" s="71" t="s">
        <v>897</v>
      </c>
      <c r="E2062" s="74" t="s">
        <v>9</v>
      </c>
      <c r="F2062" s="11">
        <v>0</v>
      </c>
      <c r="G2062" s="12">
        <v>30</v>
      </c>
      <c r="H2062" s="12">
        <v>30</v>
      </c>
      <c r="I2062" s="12">
        <f t="shared" si="31"/>
        <v>0</v>
      </c>
      <c r="J2062" s="108">
        <v>0</v>
      </c>
    </row>
    <row r="2063" spans="1:10" x14ac:dyDescent="0.3">
      <c r="A2063" s="8">
        <v>2062</v>
      </c>
      <c r="B2063" s="115">
        <v>42490</v>
      </c>
      <c r="C2063" s="73" t="s">
        <v>581</v>
      </c>
      <c r="D2063" s="71" t="s">
        <v>897</v>
      </c>
      <c r="E2063" s="74" t="s">
        <v>13</v>
      </c>
      <c r="F2063" s="11">
        <v>40</v>
      </c>
      <c r="G2063" s="12">
        <v>0</v>
      </c>
      <c r="H2063" s="12">
        <v>0</v>
      </c>
      <c r="I2063" s="12">
        <f t="shared" si="31"/>
        <v>40</v>
      </c>
      <c r="J2063" s="108">
        <v>2200000.0000000005</v>
      </c>
    </row>
    <row r="2064" spans="1:10" x14ac:dyDescent="0.3">
      <c r="A2064" s="2">
        <v>2063</v>
      </c>
      <c r="B2064" s="115">
        <v>42490</v>
      </c>
      <c r="C2064" s="73" t="s">
        <v>584</v>
      </c>
      <c r="D2064" s="71" t="s">
        <v>897</v>
      </c>
      <c r="E2064" s="74" t="s">
        <v>9</v>
      </c>
      <c r="F2064" s="11">
        <v>3100</v>
      </c>
      <c r="G2064" s="12">
        <v>0</v>
      </c>
      <c r="H2064" s="12">
        <v>3100</v>
      </c>
      <c r="I2064" s="12">
        <f t="shared" si="31"/>
        <v>0</v>
      </c>
      <c r="J2064" s="108">
        <v>0</v>
      </c>
    </row>
    <row r="2065" spans="1:10" x14ac:dyDescent="0.3">
      <c r="A2065" s="8">
        <v>2064</v>
      </c>
      <c r="B2065" s="115">
        <v>42490</v>
      </c>
      <c r="C2065" s="73" t="s">
        <v>840</v>
      </c>
      <c r="D2065" s="71" t="s">
        <v>897</v>
      </c>
      <c r="E2065" s="74" t="s">
        <v>9</v>
      </c>
      <c r="F2065" s="11">
        <v>0</v>
      </c>
      <c r="G2065" s="12">
        <v>10900</v>
      </c>
      <c r="H2065" s="12">
        <v>900</v>
      </c>
      <c r="I2065" s="12">
        <f t="shared" si="31"/>
        <v>10000</v>
      </c>
      <c r="J2065" s="108">
        <v>3909950</v>
      </c>
    </row>
    <row r="2066" spans="1:10" x14ac:dyDescent="0.3">
      <c r="A2066" s="2">
        <v>2065</v>
      </c>
      <c r="B2066" s="115">
        <v>42490</v>
      </c>
      <c r="C2066" s="77" t="s">
        <v>585</v>
      </c>
      <c r="D2066" s="71" t="s">
        <v>897</v>
      </c>
      <c r="E2066" s="74" t="s">
        <v>13</v>
      </c>
      <c r="F2066" s="11">
        <v>167</v>
      </c>
      <c r="G2066" s="12">
        <v>100</v>
      </c>
      <c r="H2066" s="12">
        <v>267</v>
      </c>
      <c r="I2066" s="12">
        <f t="shared" si="31"/>
        <v>0</v>
      </c>
      <c r="J2066" s="108">
        <v>0</v>
      </c>
    </row>
    <row r="2067" spans="1:10" x14ac:dyDescent="0.3">
      <c r="A2067" s="8">
        <v>2066</v>
      </c>
      <c r="B2067" s="115">
        <v>42490</v>
      </c>
      <c r="C2067" s="93" t="s">
        <v>586</v>
      </c>
      <c r="D2067" s="71" t="s">
        <v>897</v>
      </c>
      <c r="E2067" s="79" t="s">
        <v>13</v>
      </c>
      <c r="F2067" s="19">
        <v>817</v>
      </c>
      <c r="G2067" s="12">
        <v>0</v>
      </c>
      <c r="H2067" s="12">
        <v>277</v>
      </c>
      <c r="I2067" s="12">
        <f t="shared" si="31"/>
        <v>540</v>
      </c>
      <c r="J2067" s="108">
        <v>148262400</v>
      </c>
    </row>
    <row r="2068" spans="1:10" x14ac:dyDescent="0.3">
      <c r="A2068" s="2">
        <v>2067</v>
      </c>
      <c r="B2068" s="115">
        <v>42490</v>
      </c>
      <c r="C2068" s="93" t="s">
        <v>799</v>
      </c>
      <c r="D2068" s="71" t="s">
        <v>897</v>
      </c>
      <c r="E2068" s="79" t="s">
        <v>13</v>
      </c>
      <c r="F2068" s="19">
        <v>1065</v>
      </c>
      <c r="G2068" s="12">
        <v>0</v>
      </c>
      <c r="H2068" s="12">
        <v>0</v>
      </c>
      <c r="I2068" s="12">
        <f t="shared" si="31"/>
        <v>1065</v>
      </c>
      <c r="J2068" s="108">
        <v>269445000.00000006</v>
      </c>
    </row>
    <row r="2069" spans="1:10" x14ac:dyDescent="0.3">
      <c r="A2069" s="8">
        <v>2068</v>
      </c>
      <c r="B2069" s="115">
        <v>42490</v>
      </c>
      <c r="C2069" s="93" t="s">
        <v>841</v>
      </c>
      <c r="D2069" s="71" t="s">
        <v>897</v>
      </c>
      <c r="E2069" s="79" t="s">
        <v>13</v>
      </c>
      <c r="F2069" s="19">
        <v>395</v>
      </c>
      <c r="G2069" s="12">
        <v>72</v>
      </c>
      <c r="H2069" s="12">
        <v>200</v>
      </c>
      <c r="I2069" s="12">
        <f t="shared" si="31"/>
        <v>267</v>
      </c>
      <c r="J2069" s="108">
        <v>13216500.000000002</v>
      </c>
    </row>
    <row r="2070" spans="1:10" x14ac:dyDescent="0.3">
      <c r="A2070" s="2">
        <v>2069</v>
      </c>
      <c r="B2070" s="115">
        <v>42490</v>
      </c>
      <c r="C2070" s="73" t="s">
        <v>588</v>
      </c>
      <c r="D2070" s="71" t="s">
        <v>897</v>
      </c>
      <c r="E2070" s="74" t="s">
        <v>13</v>
      </c>
      <c r="F2070" s="11">
        <v>1232</v>
      </c>
      <c r="G2070" s="12">
        <v>2400</v>
      </c>
      <c r="H2070" s="12">
        <v>2336</v>
      </c>
      <c r="I2070" s="12">
        <f t="shared" si="31"/>
        <v>1296</v>
      </c>
      <c r="J2070" s="108">
        <v>16847740.800000001</v>
      </c>
    </row>
    <row r="2071" spans="1:10" x14ac:dyDescent="0.3">
      <c r="A2071" s="8">
        <v>2070</v>
      </c>
      <c r="B2071" s="115">
        <v>42490</v>
      </c>
      <c r="C2071" s="73" t="s">
        <v>589</v>
      </c>
      <c r="D2071" s="71" t="s">
        <v>897</v>
      </c>
      <c r="E2071" s="74" t="s">
        <v>9</v>
      </c>
      <c r="F2071" s="11">
        <v>16100</v>
      </c>
      <c r="G2071" s="12">
        <v>0</v>
      </c>
      <c r="H2071" s="12">
        <v>5300</v>
      </c>
      <c r="I2071" s="12">
        <f t="shared" si="31"/>
        <v>10800</v>
      </c>
      <c r="J2071" s="108">
        <v>2756160</v>
      </c>
    </row>
    <row r="2072" spans="1:10" x14ac:dyDescent="0.3">
      <c r="A2072" s="2">
        <v>2071</v>
      </c>
      <c r="B2072" s="115">
        <v>42490</v>
      </c>
      <c r="C2072" s="73" t="s">
        <v>842</v>
      </c>
      <c r="D2072" s="71" t="s">
        <v>897</v>
      </c>
      <c r="E2072" s="79" t="s">
        <v>13</v>
      </c>
      <c r="F2072" s="19">
        <v>759</v>
      </c>
      <c r="G2072" s="12">
        <v>325</v>
      </c>
      <c r="H2072" s="12">
        <v>180</v>
      </c>
      <c r="I2072" s="12">
        <f t="shared" si="31"/>
        <v>904</v>
      </c>
      <c r="J2072" s="108">
        <v>99440000.000000015</v>
      </c>
    </row>
    <row r="2073" spans="1:10" x14ac:dyDescent="0.3">
      <c r="A2073" s="8">
        <v>2072</v>
      </c>
      <c r="B2073" s="115">
        <v>42490</v>
      </c>
      <c r="C2073" s="73" t="s">
        <v>843</v>
      </c>
      <c r="D2073" s="71" t="s">
        <v>897</v>
      </c>
      <c r="E2073" s="79" t="s">
        <v>13</v>
      </c>
      <c r="F2073" s="19">
        <v>1005</v>
      </c>
      <c r="G2073" s="12">
        <v>325</v>
      </c>
      <c r="H2073" s="12">
        <v>170</v>
      </c>
      <c r="I2073" s="12">
        <f t="shared" si="31"/>
        <v>1160</v>
      </c>
      <c r="J2073" s="108">
        <v>29290005.800000001</v>
      </c>
    </row>
    <row r="2074" spans="1:10" x14ac:dyDescent="0.3">
      <c r="A2074" s="2">
        <v>2073</v>
      </c>
      <c r="B2074" s="115">
        <v>42490</v>
      </c>
      <c r="C2074" s="78" t="s">
        <v>591</v>
      </c>
      <c r="D2074" s="71" t="s">
        <v>897</v>
      </c>
      <c r="E2074" s="79" t="s">
        <v>9</v>
      </c>
      <c r="F2074" s="19">
        <v>65000</v>
      </c>
      <c r="G2074" s="19">
        <v>0</v>
      </c>
      <c r="H2074" s="19">
        <v>14000</v>
      </c>
      <c r="I2074" s="12">
        <f t="shared" si="31"/>
        <v>51000</v>
      </c>
      <c r="J2074" s="108">
        <v>1402500.0000000002</v>
      </c>
    </row>
    <row r="2075" spans="1:10" x14ac:dyDescent="0.3">
      <c r="A2075" s="8">
        <v>2074</v>
      </c>
      <c r="B2075" s="115">
        <v>42490</v>
      </c>
      <c r="C2075" s="73" t="s">
        <v>592</v>
      </c>
      <c r="D2075" s="71" t="s">
        <v>897</v>
      </c>
      <c r="E2075" s="74" t="s">
        <v>83</v>
      </c>
      <c r="F2075" s="11">
        <v>14</v>
      </c>
      <c r="G2075" s="12">
        <v>183</v>
      </c>
      <c r="H2075" s="12">
        <v>134</v>
      </c>
      <c r="I2075" s="12">
        <f t="shared" si="31"/>
        <v>63</v>
      </c>
      <c r="J2075" s="108">
        <v>403199.87400000001</v>
      </c>
    </row>
    <row r="2076" spans="1:10" x14ac:dyDescent="0.3">
      <c r="A2076" s="2">
        <v>2075</v>
      </c>
      <c r="B2076" s="115">
        <v>42490</v>
      </c>
      <c r="C2076" s="73" t="s">
        <v>883</v>
      </c>
      <c r="D2076" s="71" t="s">
        <v>897</v>
      </c>
      <c r="E2076" s="74" t="s">
        <v>13</v>
      </c>
      <c r="F2076" s="11">
        <v>0</v>
      </c>
      <c r="G2076" s="12">
        <v>40</v>
      </c>
      <c r="H2076" s="12">
        <v>40</v>
      </c>
      <c r="I2076" s="12">
        <f t="shared" si="31"/>
        <v>0</v>
      </c>
      <c r="J2076" s="108">
        <v>0</v>
      </c>
    </row>
    <row r="2077" spans="1:10" x14ac:dyDescent="0.3">
      <c r="A2077" s="8">
        <v>2076</v>
      </c>
      <c r="B2077" s="115">
        <v>42490</v>
      </c>
      <c r="C2077" s="73" t="s">
        <v>593</v>
      </c>
      <c r="D2077" s="71" t="s">
        <v>897</v>
      </c>
      <c r="E2077" s="74" t="s">
        <v>13</v>
      </c>
      <c r="F2077" s="11">
        <v>735</v>
      </c>
      <c r="G2077" s="12">
        <v>2000</v>
      </c>
      <c r="H2077" s="12">
        <v>2265</v>
      </c>
      <c r="I2077" s="12">
        <f t="shared" si="31"/>
        <v>470</v>
      </c>
      <c r="J2077" s="108">
        <v>1315248</v>
      </c>
    </row>
    <row r="2078" spans="1:10" x14ac:dyDescent="0.3">
      <c r="A2078" s="2">
        <v>2077</v>
      </c>
      <c r="B2078" s="115">
        <v>42490</v>
      </c>
      <c r="C2078" s="73" t="s">
        <v>594</v>
      </c>
      <c r="D2078" s="71" t="s">
        <v>897</v>
      </c>
      <c r="E2078" s="74" t="s">
        <v>9</v>
      </c>
      <c r="F2078" s="11">
        <v>90700</v>
      </c>
      <c r="G2078" s="12">
        <v>0</v>
      </c>
      <c r="H2078" s="12">
        <v>4900</v>
      </c>
      <c r="I2078" s="12">
        <f t="shared" si="31"/>
        <v>85800</v>
      </c>
      <c r="J2078" s="108">
        <v>10210028.400000002</v>
      </c>
    </row>
    <row r="2079" spans="1:10" x14ac:dyDescent="0.3">
      <c r="A2079" s="8">
        <v>2078</v>
      </c>
      <c r="B2079" s="115">
        <v>42490</v>
      </c>
      <c r="C2079" s="73" t="s">
        <v>595</v>
      </c>
      <c r="D2079" s="71" t="s">
        <v>897</v>
      </c>
      <c r="E2079" s="74" t="s">
        <v>28</v>
      </c>
      <c r="F2079" s="11">
        <v>42</v>
      </c>
      <c r="G2079" s="12">
        <v>0</v>
      </c>
      <c r="H2079" s="12">
        <v>1</v>
      </c>
      <c r="I2079" s="12">
        <f t="shared" si="31"/>
        <v>41</v>
      </c>
      <c r="J2079" s="108">
        <v>5628818.25</v>
      </c>
    </row>
    <row r="2080" spans="1:10" x14ac:dyDescent="0.3">
      <c r="A2080" s="2">
        <v>2079</v>
      </c>
      <c r="B2080" s="115">
        <v>42490</v>
      </c>
      <c r="C2080" s="73" t="s">
        <v>596</v>
      </c>
      <c r="D2080" s="71" t="s">
        <v>897</v>
      </c>
      <c r="E2080" s="74" t="s">
        <v>28</v>
      </c>
      <c r="F2080" s="11">
        <v>1260</v>
      </c>
      <c r="G2080" s="12">
        <v>0</v>
      </c>
      <c r="H2080" s="12">
        <v>0</v>
      </c>
      <c r="I2080" s="12">
        <f t="shared" si="31"/>
        <v>1260</v>
      </c>
      <c r="J2080" s="108">
        <v>17472761.460000005</v>
      </c>
    </row>
    <row r="2081" spans="1:10" x14ac:dyDescent="0.3">
      <c r="A2081" s="8">
        <v>2080</v>
      </c>
      <c r="B2081" s="115">
        <v>42490</v>
      </c>
      <c r="C2081" s="73" t="s">
        <v>597</v>
      </c>
      <c r="D2081" s="71" t="s">
        <v>897</v>
      </c>
      <c r="E2081" s="74" t="s">
        <v>9</v>
      </c>
      <c r="F2081" s="11">
        <v>1300</v>
      </c>
      <c r="G2081" s="12">
        <v>3100</v>
      </c>
      <c r="H2081" s="12">
        <v>1800</v>
      </c>
      <c r="I2081" s="12">
        <f t="shared" si="31"/>
        <v>2600</v>
      </c>
      <c r="J2081" s="108">
        <v>2339480</v>
      </c>
    </row>
    <row r="2082" spans="1:10" x14ac:dyDescent="0.3">
      <c r="A2082" s="2">
        <v>2081</v>
      </c>
      <c r="B2082" s="115">
        <v>42490</v>
      </c>
      <c r="C2082" s="73" t="s">
        <v>598</v>
      </c>
      <c r="D2082" s="71" t="s">
        <v>897</v>
      </c>
      <c r="E2082" s="74" t="s">
        <v>9</v>
      </c>
      <c r="F2082" s="11">
        <v>3000</v>
      </c>
      <c r="G2082" s="12">
        <v>2000</v>
      </c>
      <c r="H2082" s="12">
        <v>2800</v>
      </c>
      <c r="I2082" s="12">
        <f t="shared" si="31"/>
        <v>2200</v>
      </c>
      <c r="J2082" s="108">
        <v>692120</v>
      </c>
    </row>
    <row r="2083" spans="1:10" x14ac:dyDescent="0.3">
      <c r="A2083" s="8">
        <v>2082</v>
      </c>
      <c r="B2083" s="115">
        <v>42490</v>
      </c>
      <c r="C2083" s="73" t="s">
        <v>599</v>
      </c>
      <c r="D2083" s="71" t="s">
        <v>897</v>
      </c>
      <c r="E2083" s="74" t="s">
        <v>33</v>
      </c>
      <c r="F2083" s="11">
        <v>7</v>
      </c>
      <c r="G2083" s="12">
        <v>0</v>
      </c>
      <c r="H2083" s="12">
        <v>0</v>
      </c>
      <c r="I2083" s="12">
        <f t="shared" si="31"/>
        <v>7</v>
      </c>
      <c r="J2083" s="108">
        <v>414960.70000000007</v>
      </c>
    </row>
    <row r="2084" spans="1:10" x14ac:dyDescent="0.3">
      <c r="A2084" s="2">
        <v>2083</v>
      </c>
      <c r="B2084" s="115">
        <v>42490</v>
      </c>
      <c r="C2084" s="73" t="s">
        <v>600</v>
      </c>
      <c r="D2084" s="71" t="s">
        <v>897</v>
      </c>
      <c r="E2084" s="74" t="s">
        <v>9</v>
      </c>
      <c r="F2084" s="11">
        <v>690</v>
      </c>
      <c r="G2084" s="12">
        <v>900</v>
      </c>
      <c r="H2084" s="12">
        <v>0</v>
      </c>
      <c r="I2084" s="12">
        <f t="shared" si="31"/>
        <v>1590</v>
      </c>
      <c r="J2084" s="108">
        <v>14151159</v>
      </c>
    </row>
    <row r="2085" spans="1:10" x14ac:dyDescent="0.3">
      <c r="A2085" s="8">
        <v>2084</v>
      </c>
      <c r="B2085" s="115">
        <v>42490</v>
      </c>
      <c r="C2085" s="73" t="s">
        <v>801</v>
      </c>
      <c r="D2085" s="71" t="s">
        <v>897</v>
      </c>
      <c r="E2085" s="74" t="s">
        <v>9</v>
      </c>
      <c r="F2085" s="11">
        <v>600</v>
      </c>
      <c r="G2085" s="12">
        <v>0</v>
      </c>
      <c r="H2085" s="12">
        <v>100</v>
      </c>
      <c r="I2085" s="12">
        <f t="shared" si="31"/>
        <v>500</v>
      </c>
      <c r="J2085" s="108">
        <v>55000.000000000007</v>
      </c>
    </row>
    <row r="2086" spans="1:10" x14ac:dyDescent="0.3">
      <c r="A2086" s="2">
        <v>2085</v>
      </c>
      <c r="B2086" s="115">
        <v>42490</v>
      </c>
      <c r="C2086" s="73" t="s">
        <v>601</v>
      </c>
      <c r="D2086" s="71" t="s">
        <v>897</v>
      </c>
      <c r="E2086" s="74" t="s">
        <v>33</v>
      </c>
      <c r="F2086" s="11">
        <v>1</v>
      </c>
      <c r="G2086" s="12">
        <v>0</v>
      </c>
      <c r="H2086" s="12">
        <v>0</v>
      </c>
      <c r="I2086" s="12">
        <f t="shared" si="31"/>
        <v>1</v>
      </c>
      <c r="J2086" s="108">
        <v>57475.000000000007</v>
      </c>
    </row>
    <row r="2087" spans="1:10" x14ac:dyDescent="0.3">
      <c r="A2087" s="8">
        <v>2086</v>
      </c>
      <c r="B2087" s="115">
        <v>42490</v>
      </c>
      <c r="C2087" s="73" t="s">
        <v>844</v>
      </c>
      <c r="D2087" s="71" t="s">
        <v>897</v>
      </c>
      <c r="E2087" s="74" t="s">
        <v>9</v>
      </c>
      <c r="F2087" s="11">
        <v>120</v>
      </c>
      <c r="G2087" s="12">
        <v>0</v>
      </c>
      <c r="H2087" s="12">
        <v>0</v>
      </c>
      <c r="I2087" s="12">
        <f t="shared" si="31"/>
        <v>120</v>
      </c>
      <c r="J2087" s="108">
        <v>3497280.6</v>
      </c>
    </row>
    <row r="2088" spans="1:10" x14ac:dyDescent="0.3">
      <c r="A2088" s="2">
        <v>2087</v>
      </c>
      <c r="B2088" s="115">
        <v>42490</v>
      </c>
      <c r="C2088" s="73" t="s">
        <v>602</v>
      </c>
      <c r="D2088" s="71" t="s">
        <v>897</v>
      </c>
      <c r="E2088" s="74" t="s">
        <v>9</v>
      </c>
      <c r="F2088" s="11">
        <v>96</v>
      </c>
      <c r="G2088" s="12">
        <v>0</v>
      </c>
      <c r="H2088" s="12">
        <v>0</v>
      </c>
      <c r="I2088" s="12">
        <f t="shared" si="31"/>
        <v>96</v>
      </c>
      <c r="J2088" s="108">
        <v>641520.00000000012</v>
      </c>
    </row>
    <row r="2089" spans="1:10" x14ac:dyDescent="0.3">
      <c r="A2089" s="8">
        <v>2088</v>
      </c>
      <c r="B2089" s="115">
        <v>42490</v>
      </c>
      <c r="C2089" s="73" t="s">
        <v>603</v>
      </c>
      <c r="D2089" s="71" t="s">
        <v>897</v>
      </c>
      <c r="E2089" s="74" t="s">
        <v>107</v>
      </c>
      <c r="F2089" s="11">
        <v>336</v>
      </c>
      <c r="G2089" s="12">
        <v>0</v>
      </c>
      <c r="H2089" s="12">
        <v>276</v>
      </c>
      <c r="I2089" s="12">
        <f t="shared" si="31"/>
        <v>60</v>
      </c>
      <c r="J2089" s="108">
        <v>362670.00000000006</v>
      </c>
    </row>
    <row r="2090" spans="1:10" x14ac:dyDescent="0.3">
      <c r="A2090" s="2">
        <v>2089</v>
      </c>
      <c r="B2090" s="115">
        <v>42490</v>
      </c>
      <c r="C2090" s="73" t="s">
        <v>604</v>
      </c>
      <c r="D2090" s="71" t="s">
        <v>897</v>
      </c>
      <c r="E2090" s="74" t="s">
        <v>13</v>
      </c>
      <c r="F2090" s="11">
        <v>2</v>
      </c>
      <c r="G2090" s="12">
        <v>0</v>
      </c>
      <c r="H2090" s="12">
        <v>2</v>
      </c>
      <c r="I2090" s="12">
        <f t="shared" si="31"/>
        <v>0</v>
      </c>
      <c r="J2090" s="108">
        <v>0</v>
      </c>
    </row>
    <row r="2091" spans="1:10" x14ac:dyDescent="0.3">
      <c r="A2091" s="8">
        <v>2090</v>
      </c>
      <c r="B2091" s="115">
        <v>42490</v>
      </c>
      <c r="C2091" s="84" t="s">
        <v>605</v>
      </c>
      <c r="D2091" s="71" t="s">
        <v>897</v>
      </c>
      <c r="E2091" s="81" t="s">
        <v>13</v>
      </c>
      <c r="F2091" s="22">
        <v>732</v>
      </c>
      <c r="G2091" s="12">
        <v>0</v>
      </c>
      <c r="H2091" s="12">
        <v>35</v>
      </c>
      <c r="I2091" s="12">
        <f t="shared" si="31"/>
        <v>697</v>
      </c>
      <c r="J2091" s="108">
        <v>2543910.6</v>
      </c>
    </row>
    <row r="2092" spans="1:10" x14ac:dyDescent="0.3">
      <c r="A2092" s="2">
        <v>2091</v>
      </c>
      <c r="B2092" s="115">
        <v>42490</v>
      </c>
      <c r="C2092" s="84" t="s">
        <v>606</v>
      </c>
      <c r="D2092" s="71" t="s">
        <v>897</v>
      </c>
      <c r="E2092" s="81" t="s">
        <v>9</v>
      </c>
      <c r="F2092" s="22">
        <v>1100</v>
      </c>
      <c r="G2092" s="12">
        <v>3000</v>
      </c>
      <c r="H2092" s="12">
        <v>2800</v>
      </c>
      <c r="I2092" s="12">
        <f t="shared" si="31"/>
        <v>1300</v>
      </c>
      <c r="J2092" s="108">
        <v>7007000</v>
      </c>
    </row>
    <row r="2093" spans="1:10" x14ac:dyDescent="0.3">
      <c r="A2093" s="8">
        <v>2092</v>
      </c>
      <c r="B2093" s="115">
        <v>42490</v>
      </c>
      <c r="C2093" s="73" t="s">
        <v>802</v>
      </c>
      <c r="D2093" s="71" t="s">
        <v>897</v>
      </c>
      <c r="E2093" s="74" t="s">
        <v>13</v>
      </c>
      <c r="F2093" s="11">
        <v>2</v>
      </c>
      <c r="G2093" s="12">
        <v>2</v>
      </c>
      <c r="H2093" s="12">
        <v>4</v>
      </c>
      <c r="I2093" s="12">
        <f t="shared" si="31"/>
        <v>0</v>
      </c>
      <c r="J2093" s="108">
        <v>0</v>
      </c>
    </row>
    <row r="2094" spans="1:10" x14ac:dyDescent="0.3">
      <c r="A2094" s="2">
        <v>2093</v>
      </c>
      <c r="B2094" s="115">
        <v>42490</v>
      </c>
      <c r="C2094" s="73" t="s">
        <v>608</v>
      </c>
      <c r="D2094" s="71" t="s">
        <v>897</v>
      </c>
      <c r="E2094" s="74" t="s">
        <v>28</v>
      </c>
      <c r="F2094" s="11">
        <v>0</v>
      </c>
      <c r="G2094" s="12">
        <v>20</v>
      </c>
      <c r="H2094" s="12">
        <v>20</v>
      </c>
      <c r="I2094" s="12">
        <f t="shared" si="31"/>
        <v>0</v>
      </c>
      <c r="J2094" s="108">
        <v>0</v>
      </c>
    </row>
    <row r="2095" spans="1:10" x14ac:dyDescent="0.3">
      <c r="A2095" s="8">
        <v>2094</v>
      </c>
      <c r="B2095" s="115">
        <v>42490</v>
      </c>
      <c r="C2095" s="75" t="s">
        <v>610</v>
      </c>
      <c r="D2095" s="71" t="s">
        <v>897</v>
      </c>
      <c r="E2095" s="79" t="s">
        <v>28</v>
      </c>
      <c r="F2095" s="19">
        <v>41</v>
      </c>
      <c r="G2095" s="12">
        <v>0</v>
      </c>
      <c r="H2095" s="12">
        <v>1</v>
      </c>
      <c r="I2095" s="12">
        <f t="shared" si="31"/>
        <v>40</v>
      </c>
      <c r="J2095" s="108">
        <v>4420020.0000000009</v>
      </c>
    </row>
    <row r="2096" spans="1:10" x14ac:dyDescent="0.3">
      <c r="A2096" s="2">
        <v>2095</v>
      </c>
      <c r="B2096" s="115">
        <v>42490</v>
      </c>
      <c r="C2096" s="78" t="s">
        <v>611</v>
      </c>
      <c r="D2096" s="71" t="s">
        <v>897</v>
      </c>
      <c r="E2096" s="79" t="s">
        <v>9</v>
      </c>
      <c r="F2096" s="19">
        <v>8190</v>
      </c>
      <c r="G2096" s="12">
        <v>0</v>
      </c>
      <c r="H2096" s="12">
        <v>4290</v>
      </c>
      <c r="I2096" s="12">
        <f t="shared" si="31"/>
        <v>3900</v>
      </c>
      <c r="J2096" s="108">
        <v>10350611.700000001</v>
      </c>
    </row>
    <row r="2097" spans="1:10" x14ac:dyDescent="0.3">
      <c r="A2097" s="8">
        <v>2096</v>
      </c>
      <c r="B2097" s="115">
        <v>42490</v>
      </c>
      <c r="C2097" s="73" t="s">
        <v>612</v>
      </c>
      <c r="D2097" s="71" t="s">
        <v>897</v>
      </c>
      <c r="E2097" s="74" t="s">
        <v>9</v>
      </c>
      <c r="F2097" s="11">
        <v>30</v>
      </c>
      <c r="G2097" s="12">
        <v>0</v>
      </c>
      <c r="H2097" s="12">
        <v>0</v>
      </c>
      <c r="I2097" s="12">
        <f t="shared" ref="I2097:I2160" si="32">F2097+G2097-H2097</f>
        <v>30</v>
      </c>
      <c r="J2097" s="108">
        <v>117249</v>
      </c>
    </row>
    <row r="2098" spans="1:10" x14ac:dyDescent="0.3">
      <c r="A2098" s="2">
        <v>2097</v>
      </c>
      <c r="B2098" s="115">
        <v>42490</v>
      </c>
      <c r="C2098" s="73" t="s">
        <v>845</v>
      </c>
      <c r="D2098" s="71" t="s">
        <v>897</v>
      </c>
      <c r="E2098" s="74" t="s">
        <v>107</v>
      </c>
      <c r="F2098" s="11">
        <v>0</v>
      </c>
      <c r="G2098" s="12">
        <v>3</v>
      </c>
      <c r="H2098" s="12">
        <v>3</v>
      </c>
      <c r="I2098" s="12">
        <f t="shared" si="32"/>
        <v>0</v>
      </c>
      <c r="J2098" s="108">
        <v>0</v>
      </c>
    </row>
    <row r="2099" spans="1:10" x14ac:dyDescent="0.3">
      <c r="A2099" s="8">
        <v>2098</v>
      </c>
      <c r="B2099" s="115">
        <v>42490</v>
      </c>
      <c r="C2099" s="73" t="s">
        <v>884</v>
      </c>
      <c r="D2099" s="71" t="s">
        <v>897</v>
      </c>
      <c r="E2099" s="74" t="s">
        <v>107</v>
      </c>
      <c r="F2099" s="11">
        <v>0</v>
      </c>
      <c r="G2099" s="12">
        <v>3</v>
      </c>
      <c r="H2099" s="12">
        <v>0</v>
      </c>
      <c r="I2099" s="12">
        <f t="shared" si="32"/>
        <v>3</v>
      </c>
      <c r="J2099" s="108">
        <v>96300.006000000008</v>
      </c>
    </row>
    <row r="2100" spans="1:10" x14ac:dyDescent="0.3">
      <c r="A2100" s="2">
        <v>2099</v>
      </c>
      <c r="B2100" s="115">
        <v>42490</v>
      </c>
      <c r="C2100" s="77" t="s">
        <v>613</v>
      </c>
      <c r="D2100" s="71" t="s">
        <v>897</v>
      </c>
      <c r="E2100" s="74" t="s">
        <v>13</v>
      </c>
      <c r="F2100" s="11">
        <v>26</v>
      </c>
      <c r="G2100" s="12">
        <v>0</v>
      </c>
      <c r="H2100" s="12">
        <v>0</v>
      </c>
      <c r="I2100" s="12">
        <f t="shared" si="32"/>
        <v>26</v>
      </c>
      <c r="J2100" s="108">
        <v>70199987</v>
      </c>
    </row>
    <row r="2101" spans="1:10" x14ac:dyDescent="0.3">
      <c r="A2101" s="8">
        <v>2100</v>
      </c>
      <c r="B2101" s="115">
        <v>42490</v>
      </c>
      <c r="C2101" s="75" t="s">
        <v>614</v>
      </c>
      <c r="D2101" s="71" t="s">
        <v>897</v>
      </c>
      <c r="E2101" s="74" t="s">
        <v>13</v>
      </c>
      <c r="F2101" s="11">
        <v>39</v>
      </c>
      <c r="G2101" s="12">
        <v>30</v>
      </c>
      <c r="H2101" s="12">
        <v>32</v>
      </c>
      <c r="I2101" s="12">
        <f t="shared" si="32"/>
        <v>37</v>
      </c>
      <c r="J2101" s="108">
        <v>18499981.500000004</v>
      </c>
    </row>
    <row r="2102" spans="1:10" x14ac:dyDescent="0.3">
      <c r="A2102" s="2">
        <v>2101</v>
      </c>
      <c r="B2102" s="115">
        <v>42490</v>
      </c>
      <c r="C2102" s="75" t="s">
        <v>846</v>
      </c>
      <c r="D2102" s="71" t="s">
        <v>897</v>
      </c>
      <c r="E2102" s="74" t="s">
        <v>9</v>
      </c>
      <c r="F2102" s="11">
        <v>0</v>
      </c>
      <c r="G2102" s="12">
        <v>120</v>
      </c>
      <c r="H2102" s="12">
        <v>120</v>
      </c>
      <c r="I2102" s="12">
        <f t="shared" si="32"/>
        <v>0</v>
      </c>
      <c r="J2102" s="108">
        <v>0</v>
      </c>
    </row>
    <row r="2103" spans="1:10" x14ac:dyDescent="0.3">
      <c r="A2103" s="8">
        <v>2102</v>
      </c>
      <c r="B2103" s="115">
        <v>42490</v>
      </c>
      <c r="C2103" s="75" t="s">
        <v>885</v>
      </c>
      <c r="D2103" s="71" t="s">
        <v>897</v>
      </c>
      <c r="E2103" s="74" t="s">
        <v>9</v>
      </c>
      <c r="F2103" s="11">
        <v>0</v>
      </c>
      <c r="G2103" s="12">
        <v>60</v>
      </c>
      <c r="H2103" s="12">
        <v>60</v>
      </c>
      <c r="I2103" s="12">
        <f t="shared" si="32"/>
        <v>0</v>
      </c>
      <c r="J2103" s="108">
        <v>0</v>
      </c>
    </row>
    <row r="2104" spans="1:10" x14ac:dyDescent="0.3">
      <c r="A2104" s="2">
        <v>2103</v>
      </c>
      <c r="B2104" s="115">
        <v>42490</v>
      </c>
      <c r="C2104" s="75" t="s">
        <v>803</v>
      </c>
      <c r="D2104" s="71" t="s">
        <v>897</v>
      </c>
      <c r="E2104" s="74" t="s">
        <v>83</v>
      </c>
      <c r="F2104" s="11">
        <v>120</v>
      </c>
      <c r="G2104" s="12">
        <v>0</v>
      </c>
      <c r="H2104" s="12">
        <v>57</v>
      </c>
      <c r="I2104" s="12">
        <f t="shared" si="32"/>
        <v>63</v>
      </c>
      <c r="J2104" s="108">
        <v>3055500.0630000005</v>
      </c>
    </row>
    <row r="2105" spans="1:10" x14ac:dyDescent="0.3">
      <c r="A2105" s="8">
        <v>2104</v>
      </c>
      <c r="B2105" s="115">
        <v>42490</v>
      </c>
      <c r="C2105" s="95" t="s">
        <v>615</v>
      </c>
      <c r="D2105" s="71" t="s">
        <v>897</v>
      </c>
      <c r="E2105" s="81" t="s">
        <v>9</v>
      </c>
      <c r="F2105" s="22">
        <v>2128</v>
      </c>
      <c r="G2105" s="12">
        <v>4144</v>
      </c>
      <c r="H2105" s="12">
        <v>2128</v>
      </c>
      <c r="I2105" s="12">
        <f t="shared" si="32"/>
        <v>4144</v>
      </c>
      <c r="J2105" s="108">
        <v>394586500.00000006</v>
      </c>
    </row>
    <row r="2106" spans="1:10" x14ac:dyDescent="0.3">
      <c r="A2106" s="2">
        <v>2105</v>
      </c>
      <c r="B2106" s="115">
        <v>42490</v>
      </c>
      <c r="C2106" s="83" t="s">
        <v>616</v>
      </c>
      <c r="D2106" s="71" t="s">
        <v>897</v>
      </c>
      <c r="E2106" s="74" t="s">
        <v>9</v>
      </c>
      <c r="F2106" s="11">
        <v>100</v>
      </c>
      <c r="G2106" s="12">
        <v>0</v>
      </c>
      <c r="H2106" s="12">
        <v>0</v>
      </c>
      <c r="I2106" s="12">
        <f t="shared" si="32"/>
        <v>100</v>
      </c>
      <c r="J2106" s="108">
        <v>400950.00000000006</v>
      </c>
    </row>
    <row r="2107" spans="1:10" x14ac:dyDescent="0.3">
      <c r="A2107" s="8">
        <v>2106</v>
      </c>
      <c r="B2107" s="115">
        <v>42490</v>
      </c>
      <c r="C2107" s="73" t="s">
        <v>617</v>
      </c>
      <c r="D2107" s="71" t="s">
        <v>897</v>
      </c>
      <c r="E2107" s="74" t="s">
        <v>9</v>
      </c>
      <c r="F2107" s="11">
        <v>20</v>
      </c>
      <c r="G2107" s="12">
        <v>0</v>
      </c>
      <c r="H2107" s="12">
        <v>0</v>
      </c>
      <c r="I2107" s="12">
        <f t="shared" si="32"/>
        <v>20</v>
      </c>
      <c r="J2107" s="108">
        <v>134291.30000000002</v>
      </c>
    </row>
    <row r="2108" spans="1:10" x14ac:dyDescent="0.3">
      <c r="A2108" s="2">
        <v>2107</v>
      </c>
      <c r="B2108" s="115">
        <v>42490</v>
      </c>
      <c r="C2108" s="83" t="s">
        <v>618</v>
      </c>
      <c r="D2108" s="71" t="s">
        <v>897</v>
      </c>
      <c r="E2108" s="74" t="s">
        <v>9</v>
      </c>
      <c r="F2108" s="11">
        <v>0</v>
      </c>
      <c r="G2108" s="12">
        <v>105</v>
      </c>
      <c r="H2108" s="12">
        <v>105</v>
      </c>
      <c r="I2108" s="12">
        <f t="shared" si="32"/>
        <v>0</v>
      </c>
      <c r="J2108" s="108">
        <v>0</v>
      </c>
    </row>
    <row r="2109" spans="1:10" x14ac:dyDescent="0.3">
      <c r="A2109" s="8">
        <v>2108</v>
      </c>
      <c r="B2109" s="115">
        <v>42490</v>
      </c>
      <c r="C2109" s="83" t="s">
        <v>619</v>
      </c>
      <c r="D2109" s="71" t="s">
        <v>897</v>
      </c>
      <c r="E2109" s="74" t="s">
        <v>9</v>
      </c>
      <c r="F2109" s="11">
        <v>0</v>
      </c>
      <c r="G2109" s="12">
        <v>120</v>
      </c>
      <c r="H2109" s="12">
        <v>105</v>
      </c>
      <c r="I2109" s="12">
        <f t="shared" si="32"/>
        <v>15</v>
      </c>
      <c r="J2109" s="108">
        <v>3345000.1200000006</v>
      </c>
    </row>
    <row r="2110" spans="1:10" x14ac:dyDescent="0.3">
      <c r="A2110" s="2">
        <v>2109</v>
      </c>
      <c r="B2110" s="115">
        <v>42490</v>
      </c>
      <c r="C2110" s="73" t="s">
        <v>620</v>
      </c>
      <c r="D2110" s="71" t="s">
        <v>897</v>
      </c>
      <c r="E2110" s="74" t="s">
        <v>13</v>
      </c>
      <c r="F2110" s="11">
        <v>20</v>
      </c>
      <c r="G2110" s="12">
        <v>0</v>
      </c>
      <c r="H2110" s="12">
        <v>0</v>
      </c>
      <c r="I2110" s="12">
        <f t="shared" si="32"/>
        <v>20</v>
      </c>
      <c r="J2110" s="108">
        <v>197956.00000000003</v>
      </c>
    </row>
    <row r="2111" spans="1:10" x14ac:dyDescent="0.3">
      <c r="A2111" s="8">
        <v>2110</v>
      </c>
      <c r="B2111" s="115">
        <v>42490</v>
      </c>
      <c r="C2111" s="73" t="s">
        <v>621</v>
      </c>
      <c r="D2111" s="71" t="s">
        <v>897</v>
      </c>
      <c r="E2111" s="74" t="s">
        <v>13</v>
      </c>
      <c r="F2111" s="11">
        <v>34</v>
      </c>
      <c r="G2111" s="12">
        <v>20</v>
      </c>
      <c r="H2111" s="12">
        <v>10</v>
      </c>
      <c r="I2111" s="12">
        <f t="shared" si="32"/>
        <v>44</v>
      </c>
      <c r="J2111" s="108">
        <v>7479978</v>
      </c>
    </row>
    <row r="2112" spans="1:10" x14ac:dyDescent="0.3">
      <c r="A2112" s="2">
        <v>2111</v>
      </c>
      <c r="B2112" s="115">
        <v>42490</v>
      </c>
      <c r="C2112" s="73" t="s">
        <v>622</v>
      </c>
      <c r="D2112" s="71" t="s">
        <v>897</v>
      </c>
      <c r="E2112" s="74" t="s">
        <v>9</v>
      </c>
      <c r="F2112" s="11">
        <v>600</v>
      </c>
      <c r="G2112" s="12">
        <v>0</v>
      </c>
      <c r="H2112" s="12">
        <v>400</v>
      </c>
      <c r="I2112" s="12">
        <f t="shared" si="32"/>
        <v>200</v>
      </c>
      <c r="J2112" s="108">
        <v>29700</v>
      </c>
    </row>
    <row r="2113" spans="1:10" x14ac:dyDescent="0.3">
      <c r="A2113" s="8">
        <v>2112</v>
      </c>
      <c r="B2113" s="115">
        <v>42490</v>
      </c>
      <c r="C2113" s="73" t="s">
        <v>623</v>
      </c>
      <c r="D2113" s="71" t="s">
        <v>897</v>
      </c>
      <c r="E2113" s="74" t="s">
        <v>9</v>
      </c>
      <c r="F2113" s="11">
        <v>8840</v>
      </c>
      <c r="G2113" s="12">
        <v>0</v>
      </c>
      <c r="H2113" s="12">
        <v>0</v>
      </c>
      <c r="I2113" s="12">
        <f t="shared" si="32"/>
        <v>8840</v>
      </c>
      <c r="J2113" s="108">
        <v>7001280.0000000009</v>
      </c>
    </row>
    <row r="2114" spans="1:10" x14ac:dyDescent="0.3">
      <c r="A2114" s="2">
        <v>2113</v>
      </c>
      <c r="B2114" s="115">
        <v>42490</v>
      </c>
      <c r="C2114" s="73" t="s">
        <v>624</v>
      </c>
      <c r="D2114" s="71" t="s">
        <v>897</v>
      </c>
      <c r="E2114" s="74" t="s">
        <v>9</v>
      </c>
      <c r="F2114" s="11">
        <v>5870</v>
      </c>
      <c r="G2114" s="12">
        <v>3000</v>
      </c>
      <c r="H2114" s="12">
        <v>5500</v>
      </c>
      <c r="I2114" s="12">
        <f t="shared" si="32"/>
        <v>3370</v>
      </c>
      <c r="J2114" s="108">
        <v>3825624</v>
      </c>
    </row>
    <row r="2115" spans="1:10" x14ac:dyDescent="0.3">
      <c r="A2115" s="8">
        <v>2114</v>
      </c>
      <c r="B2115" s="115">
        <v>42490</v>
      </c>
      <c r="C2115" s="78" t="s">
        <v>625</v>
      </c>
      <c r="D2115" s="71" t="s">
        <v>897</v>
      </c>
      <c r="E2115" s="79" t="s">
        <v>9</v>
      </c>
      <c r="F2115" s="19">
        <v>4900</v>
      </c>
      <c r="G2115" s="12">
        <v>0</v>
      </c>
      <c r="H2115" s="12">
        <v>300</v>
      </c>
      <c r="I2115" s="12">
        <f t="shared" si="32"/>
        <v>4600</v>
      </c>
      <c r="J2115" s="108">
        <v>2590720</v>
      </c>
    </row>
    <row r="2116" spans="1:10" x14ac:dyDescent="0.3">
      <c r="A2116" s="2">
        <v>2115</v>
      </c>
      <c r="B2116" s="115">
        <v>42490</v>
      </c>
      <c r="C2116" s="78" t="s">
        <v>847</v>
      </c>
      <c r="D2116" s="71" t="s">
        <v>897</v>
      </c>
      <c r="E2116" s="79" t="s">
        <v>13</v>
      </c>
      <c r="F2116" s="19">
        <v>0</v>
      </c>
      <c r="G2116" s="12">
        <v>60</v>
      </c>
      <c r="H2116" s="12">
        <v>60</v>
      </c>
      <c r="I2116" s="12">
        <f t="shared" si="32"/>
        <v>0</v>
      </c>
      <c r="J2116" s="108">
        <v>0</v>
      </c>
    </row>
    <row r="2117" spans="1:10" x14ac:dyDescent="0.3">
      <c r="A2117" s="8">
        <v>2116</v>
      </c>
      <c r="B2117" s="115">
        <v>42490</v>
      </c>
      <c r="C2117" s="73" t="s">
        <v>626</v>
      </c>
      <c r="D2117" s="71" t="s">
        <v>897</v>
      </c>
      <c r="E2117" s="74" t="s">
        <v>9</v>
      </c>
      <c r="F2117" s="11">
        <v>0</v>
      </c>
      <c r="G2117" s="12">
        <v>120</v>
      </c>
      <c r="H2117" s="12">
        <v>120</v>
      </c>
      <c r="I2117" s="12">
        <f t="shared" si="32"/>
        <v>0</v>
      </c>
      <c r="J2117" s="108">
        <v>0</v>
      </c>
    </row>
    <row r="2118" spans="1:10" x14ac:dyDescent="0.3">
      <c r="A2118" s="2">
        <v>2117</v>
      </c>
      <c r="B2118" s="115">
        <v>42490</v>
      </c>
      <c r="C2118" s="73" t="s">
        <v>627</v>
      </c>
      <c r="D2118" s="71" t="s">
        <v>897</v>
      </c>
      <c r="E2118" s="74" t="s">
        <v>33</v>
      </c>
      <c r="F2118" s="11">
        <v>9</v>
      </c>
      <c r="G2118" s="12">
        <v>0</v>
      </c>
      <c r="H2118" s="12">
        <v>0</v>
      </c>
      <c r="I2118" s="12">
        <f t="shared" si="32"/>
        <v>9</v>
      </c>
      <c r="J2118" s="108">
        <v>536441.4</v>
      </c>
    </row>
    <row r="2119" spans="1:10" x14ac:dyDescent="0.3">
      <c r="A2119" s="8">
        <v>2118</v>
      </c>
      <c r="B2119" s="115">
        <v>42490</v>
      </c>
      <c r="C2119" s="73" t="s">
        <v>629</v>
      </c>
      <c r="D2119" s="71" t="s">
        <v>897</v>
      </c>
      <c r="E2119" s="74" t="s">
        <v>13</v>
      </c>
      <c r="F2119" s="11">
        <v>370</v>
      </c>
      <c r="G2119" s="12">
        <v>1400</v>
      </c>
      <c r="H2119" s="12">
        <v>1040</v>
      </c>
      <c r="I2119" s="12">
        <f t="shared" si="32"/>
        <v>730</v>
      </c>
      <c r="J2119" s="108">
        <v>14600146</v>
      </c>
    </row>
    <row r="2120" spans="1:10" x14ac:dyDescent="0.3">
      <c r="A2120" s="2">
        <v>2119</v>
      </c>
      <c r="B2120" s="115">
        <v>42490</v>
      </c>
      <c r="C2120" s="77" t="s">
        <v>630</v>
      </c>
      <c r="D2120" s="71" t="s">
        <v>897</v>
      </c>
      <c r="E2120" s="74" t="s">
        <v>13</v>
      </c>
      <c r="F2120" s="11">
        <v>5150</v>
      </c>
      <c r="G2120" s="12">
        <v>3000</v>
      </c>
      <c r="H2120" s="12">
        <v>4115</v>
      </c>
      <c r="I2120" s="12">
        <f t="shared" si="32"/>
        <v>4035</v>
      </c>
      <c r="J2120" s="108">
        <v>15268440.000000002</v>
      </c>
    </row>
    <row r="2121" spans="1:10" x14ac:dyDescent="0.3">
      <c r="A2121" s="8">
        <v>2120</v>
      </c>
      <c r="B2121" s="115">
        <v>42490</v>
      </c>
      <c r="C2121" s="93" t="s">
        <v>631</v>
      </c>
      <c r="D2121" s="71" t="s">
        <v>897</v>
      </c>
      <c r="E2121" s="79" t="s">
        <v>9</v>
      </c>
      <c r="F2121" s="19">
        <v>600</v>
      </c>
      <c r="G2121" s="12">
        <v>0</v>
      </c>
      <c r="H2121" s="12">
        <v>600</v>
      </c>
      <c r="I2121" s="12">
        <f t="shared" si="32"/>
        <v>0</v>
      </c>
      <c r="J2121" s="108">
        <v>0</v>
      </c>
    </row>
    <row r="2122" spans="1:10" x14ac:dyDescent="0.3">
      <c r="A2122" s="2">
        <v>2121</v>
      </c>
      <c r="B2122" s="115">
        <v>42490</v>
      </c>
      <c r="C2122" s="73" t="s">
        <v>632</v>
      </c>
      <c r="D2122" s="71" t="s">
        <v>897</v>
      </c>
      <c r="E2122" s="74" t="s">
        <v>9</v>
      </c>
      <c r="F2122" s="11">
        <v>2700</v>
      </c>
      <c r="G2122" s="12">
        <v>0</v>
      </c>
      <c r="H2122" s="12">
        <v>800</v>
      </c>
      <c r="I2122" s="12">
        <f t="shared" si="32"/>
        <v>1900</v>
      </c>
      <c r="J2122" s="108">
        <v>930050.00000000012</v>
      </c>
    </row>
    <row r="2123" spans="1:10" x14ac:dyDescent="0.3">
      <c r="A2123" s="8">
        <v>2122</v>
      </c>
      <c r="B2123" s="115">
        <v>42490</v>
      </c>
      <c r="C2123" s="73" t="s">
        <v>886</v>
      </c>
      <c r="D2123" s="71" t="s">
        <v>897</v>
      </c>
      <c r="E2123" s="74" t="s">
        <v>9</v>
      </c>
      <c r="F2123" s="11">
        <v>0</v>
      </c>
      <c r="G2123" s="12">
        <v>19400</v>
      </c>
      <c r="H2123" s="12">
        <v>0</v>
      </c>
      <c r="I2123" s="12">
        <f t="shared" si="32"/>
        <v>19400</v>
      </c>
      <c r="J2123" s="108">
        <v>2240700.0000000005</v>
      </c>
    </row>
    <row r="2124" spans="1:10" x14ac:dyDescent="0.3">
      <c r="A2124" s="2">
        <v>2123</v>
      </c>
      <c r="B2124" s="115">
        <v>42490</v>
      </c>
      <c r="C2124" s="73" t="s">
        <v>633</v>
      </c>
      <c r="D2124" s="71" t="s">
        <v>897</v>
      </c>
      <c r="E2124" s="74" t="s">
        <v>13</v>
      </c>
      <c r="F2124" s="11">
        <v>310</v>
      </c>
      <c r="G2124" s="12">
        <v>0</v>
      </c>
      <c r="H2124" s="12">
        <v>130</v>
      </c>
      <c r="I2124" s="12">
        <f t="shared" si="32"/>
        <v>180</v>
      </c>
      <c r="J2124" s="108">
        <v>7623000</v>
      </c>
    </row>
    <row r="2125" spans="1:10" x14ac:dyDescent="0.3">
      <c r="A2125" s="8">
        <v>2124</v>
      </c>
      <c r="B2125" s="115">
        <v>42490</v>
      </c>
      <c r="C2125" s="73" t="s">
        <v>805</v>
      </c>
      <c r="D2125" s="71" t="s">
        <v>897</v>
      </c>
      <c r="E2125" s="74" t="s">
        <v>13</v>
      </c>
      <c r="F2125" s="11">
        <v>20</v>
      </c>
      <c r="G2125" s="12">
        <v>0</v>
      </c>
      <c r="H2125" s="12">
        <v>20</v>
      </c>
      <c r="I2125" s="12">
        <f t="shared" si="32"/>
        <v>0</v>
      </c>
      <c r="J2125" s="108">
        <v>0</v>
      </c>
    </row>
    <row r="2126" spans="1:10" x14ac:dyDescent="0.3">
      <c r="A2126" s="2">
        <v>2125</v>
      </c>
      <c r="B2126" s="115">
        <v>42490</v>
      </c>
      <c r="C2126" s="73" t="s">
        <v>887</v>
      </c>
      <c r="D2126" s="71" t="s">
        <v>897</v>
      </c>
      <c r="E2126" s="74" t="s">
        <v>13</v>
      </c>
      <c r="F2126" s="11">
        <v>0</v>
      </c>
      <c r="G2126" s="12">
        <v>20</v>
      </c>
      <c r="H2126" s="12">
        <v>15</v>
      </c>
      <c r="I2126" s="12">
        <f t="shared" si="32"/>
        <v>5</v>
      </c>
      <c r="J2126" s="108">
        <v>369600</v>
      </c>
    </row>
    <row r="2127" spans="1:10" x14ac:dyDescent="0.3">
      <c r="A2127" s="8">
        <v>2126</v>
      </c>
      <c r="B2127" s="115">
        <v>42490</v>
      </c>
      <c r="C2127" s="73" t="s">
        <v>634</v>
      </c>
      <c r="D2127" s="71" t="s">
        <v>897</v>
      </c>
      <c r="E2127" s="74" t="s">
        <v>13</v>
      </c>
      <c r="F2127" s="11">
        <v>20</v>
      </c>
      <c r="G2127" s="12">
        <v>40</v>
      </c>
      <c r="H2127" s="12">
        <v>10</v>
      </c>
      <c r="I2127" s="12">
        <f t="shared" si="32"/>
        <v>50</v>
      </c>
      <c r="J2127" s="108">
        <v>1875005.0000000002</v>
      </c>
    </row>
    <row r="2128" spans="1:10" x14ac:dyDescent="0.3">
      <c r="A2128" s="2">
        <v>2127</v>
      </c>
      <c r="B2128" s="115">
        <v>42490</v>
      </c>
      <c r="C2128" s="73" t="s">
        <v>848</v>
      </c>
      <c r="D2128" s="71" t="s">
        <v>897</v>
      </c>
      <c r="E2128" s="74" t="s">
        <v>13</v>
      </c>
      <c r="F2128" s="11">
        <v>0</v>
      </c>
      <c r="G2128" s="12">
        <v>20</v>
      </c>
      <c r="H2128" s="12">
        <v>20</v>
      </c>
      <c r="I2128" s="12">
        <f t="shared" si="32"/>
        <v>0</v>
      </c>
      <c r="J2128" s="108">
        <v>0</v>
      </c>
    </row>
    <row r="2129" spans="1:10" x14ac:dyDescent="0.3">
      <c r="A2129" s="8">
        <v>2128</v>
      </c>
      <c r="B2129" s="115">
        <v>42490</v>
      </c>
      <c r="C2129" s="73" t="s">
        <v>849</v>
      </c>
      <c r="D2129" s="71" t="s">
        <v>897</v>
      </c>
      <c r="E2129" s="74" t="s">
        <v>9</v>
      </c>
      <c r="F2129" s="11">
        <v>0</v>
      </c>
      <c r="G2129" s="12">
        <v>1400</v>
      </c>
      <c r="H2129" s="12">
        <v>210</v>
      </c>
      <c r="I2129" s="12">
        <f t="shared" si="32"/>
        <v>1190</v>
      </c>
      <c r="J2129" s="108">
        <v>86394000</v>
      </c>
    </row>
    <row r="2130" spans="1:10" x14ac:dyDescent="0.3">
      <c r="A2130" s="2">
        <v>2129</v>
      </c>
      <c r="B2130" s="115">
        <v>42490</v>
      </c>
      <c r="C2130" s="73" t="s">
        <v>635</v>
      </c>
      <c r="D2130" s="71" t="s">
        <v>897</v>
      </c>
      <c r="E2130" s="74" t="s">
        <v>13</v>
      </c>
      <c r="F2130" s="11">
        <v>171</v>
      </c>
      <c r="G2130" s="12">
        <v>0</v>
      </c>
      <c r="H2130" s="12">
        <v>70</v>
      </c>
      <c r="I2130" s="12">
        <f t="shared" si="32"/>
        <v>101</v>
      </c>
      <c r="J2130" s="108">
        <v>993789.5</v>
      </c>
    </row>
    <row r="2131" spans="1:10" x14ac:dyDescent="0.3">
      <c r="A2131" s="8">
        <v>2130</v>
      </c>
      <c r="B2131" s="115">
        <v>42490</v>
      </c>
      <c r="C2131" s="73" t="s">
        <v>636</v>
      </c>
      <c r="D2131" s="71" t="s">
        <v>897</v>
      </c>
      <c r="E2131" s="74" t="s">
        <v>33</v>
      </c>
      <c r="F2131" s="11">
        <v>480</v>
      </c>
      <c r="G2131" s="12">
        <v>469</v>
      </c>
      <c r="H2131" s="12">
        <v>566</v>
      </c>
      <c r="I2131" s="12">
        <f t="shared" si="32"/>
        <v>383</v>
      </c>
      <c r="J2131" s="108">
        <v>5141966.5000000009</v>
      </c>
    </row>
    <row r="2132" spans="1:10" x14ac:dyDescent="0.3">
      <c r="A2132" s="2">
        <v>2131</v>
      </c>
      <c r="B2132" s="115">
        <v>42490</v>
      </c>
      <c r="C2132" s="73" t="s">
        <v>637</v>
      </c>
      <c r="D2132" s="71" t="s">
        <v>897</v>
      </c>
      <c r="E2132" s="74" t="s">
        <v>9</v>
      </c>
      <c r="F2132" s="11">
        <v>4000</v>
      </c>
      <c r="G2132" s="12">
        <v>0</v>
      </c>
      <c r="H2132" s="12">
        <v>500</v>
      </c>
      <c r="I2132" s="12">
        <f t="shared" si="32"/>
        <v>3500</v>
      </c>
      <c r="J2132" s="108">
        <v>1482250.0000000002</v>
      </c>
    </row>
    <row r="2133" spans="1:10" x14ac:dyDescent="0.3">
      <c r="A2133" s="8">
        <v>2132</v>
      </c>
      <c r="B2133" s="115">
        <v>42490</v>
      </c>
      <c r="C2133" s="73" t="s">
        <v>850</v>
      </c>
      <c r="D2133" s="71" t="s">
        <v>897</v>
      </c>
      <c r="E2133" s="74" t="s">
        <v>9</v>
      </c>
      <c r="F2133" s="11">
        <v>600</v>
      </c>
      <c r="G2133" s="12">
        <v>0</v>
      </c>
      <c r="H2133" s="12">
        <v>200</v>
      </c>
      <c r="I2133" s="12">
        <f t="shared" si="32"/>
        <v>400</v>
      </c>
      <c r="J2133" s="108">
        <v>821198.4</v>
      </c>
    </row>
    <row r="2134" spans="1:10" x14ac:dyDescent="0.3">
      <c r="A2134" s="2">
        <v>2133</v>
      </c>
      <c r="B2134" s="115">
        <v>42490</v>
      </c>
      <c r="C2134" s="75" t="s">
        <v>639</v>
      </c>
      <c r="D2134" s="71" t="s">
        <v>897</v>
      </c>
      <c r="E2134" s="74" t="s">
        <v>13</v>
      </c>
      <c r="F2134" s="11">
        <v>704</v>
      </c>
      <c r="G2134" s="12">
        <v>450</v>
      </c>
      <c r="H2134" s="12">
        <v>360</v>
      </c>
      <c r="I2134" s="12">
        <f t="shared" si="32"/>
        <v>794</v>
      </c>
      <c r="J2134" s="108">
        <v>59548412</v>
      </c>
    </row>
    <row r="2135" spans="1:10" x14ac:dyDescent="0.3">
      <c r="A2135" s="8">
        <v>2134</v>
      </c>
      <c r="B2135" s="115">
        <v>42490</v>
      </c>
      <c r="C2135" s="73" t="s">
        <v>641</v>
      </c>
      <c r="D2135" s="71" t="s">
        <v>897</v>
      </c>
      <c r="E2135" s="74" t="s">
        <v>13</v>
      </c>
      <c r="F2135" s="11">
        <v>125</v>
      </c>
      <c r="G2135" s="12">
        <v>0</v>
      </c>
      <c r="H2135" s="12">
        <v>5</v>
      </c>
      <c r="I2135" s="12">
        <f t="shared" si="32"/>
        <v>120</v>
      </c>
      <c r="J2135" s="108">
        <v>8740116</v>
      </c>
    </row>
    <row r="2136" spans="1:10" x14ac:dyDescent="0.3">
      <c r="A2136" s="2">
        <v>2135</v>
      </c>
      <c r="B2136" s="115">
        <v>42490</v>
      </c>
      <c r="C2136" s="73" t="s">
        <v>851</v>
      </c>
      <c r="D2136" s="71" t="s">
        <v>897</v>
      </c>
      <c r="E2136" s="74" t="s">
        <v>13</v>
      </c>
      <c r="F2136" s="11">
        <v>300</v>
      </c>
      <c r="G2136" s="12">
        <v>0</v>
      </c>
      <c r="H2136" s="12">
        <v>233</v>
      </c>
      <c r="I2136" s="12">
        <f t="shared" si="32"/>
        <v>67</v>
      </c>
      <c r="J2136" s="108">
        <v>3714480.0000000005</v>
      </c>
    </row>
    <row r="2137" spans="1:10" x14ac:dyDescent="0.3">
      <c r="A2137" s="8">
        <v>2136</v>
      </c>
      <c r="B2137" s="115">
        <v>42490</v>
      </c>
      <c r="C2137" s="73" t="s">
        <v>642</v>
      </c>
      <c r="D2137" s="71" t="s">
        <v>897</v>
      </c>
      <c r="E2137" s="74" t="s">
        <v>9</v>
      </c>
      <c r="F2137" s="11">
        <v>0</v>
      </c>
      <c r="G2137" s="12">
        <v>60</v>
      </c>
      <c r="H2137" s="12">
        <v>0</v>
      </c>
      <c r="I2137" s="12">
        <f t="shared" si="32"/>
        <v>60</v>
      </c>
      <c r="J2137" s="108">
        <v>10199999.700000001</v>
      </c>
    </row>
    <row r="2138" spans="1:10" x14ac:dyDescent="0.3">
      <c r="A2138" s="2">
        <v>2137</v>
      </c>
      <c r="B2138" s="115">
        <v>42490</v>
      </c>
      <c r="C2138" s="73" t="s">
        <v>852</v>
      </c>
      <c r="D2138" s="71" t="s">
        <v>897</v>
      </c>
      <c r="E2138" s="74" t="s">
        <v>9</v>
      </c>
      <c r="F2138" s="11">
        <v>5910</v>
      </c>
      <c r="G2138" s="12">
        <v>0</v>
      </c>
      <c r="H2138" s="12">
        <v>660</v>
      </c>
      <c r="I2138" s="12">
        <f t="shared" si="32"/>
        <v>5250</v>
      </c>
      <c r="J2138" s="108">
        <v>9449979</v>
      </c>
    </row>
    <row r="2139" spans="1:10" x14ac:dyDescent="0.3">
      <c r="A2139" s="8">
        <v>2138</v>
      </c>
      <c r="B2139" s="115">
        <v>42490</v>
      </c>
      <c r="C2139" s="73" t="s">
        <v>888</v>
      </c>
      <c r="D2139" s="71" t="s">
        <v>897</v>
      </c>
      <c r="E2139" s="74" t="s">
        <v>9</v>
      </c>
      <c r="F2139" s="11">
        <v>0</v>
      </c>
      <c r="G2139" s="12">
        <v>1500</v>
      </c>
      <c r="H2139" s="12">
        <v>330</v>
      </c>
      <c r="I2139" s="12">
        <f t="shared" si="32"/>
        <v>1170</v>
      </c>
      <c r="J2139" s="108">
        <v>3159005.8500000006</v>
      </c>
    </row>
    <row r="2140" spans="1:10" x14ac:dyDescent="0.3">
      <c r="A2140" s="2">
        <v>2139</v>
      </c>
      <c r="B2140" s="115">
        <v>42490</v>
      </c>
      <c r="C2140" s="73" t="s">
        <v>643</v>
      </c>
      <c r="D2140" s="71" t="s">
        <v>897</v>
      </c>
      <c r="E2140" s="74" t="s">
        <v>13</v>
      </c>
      <c r="F2140" s="11">
        <v>106</v>
      </c>
      <c r="G2140" s="12">
        <v>50</v>
      </c>
      <c r="H2140" s="12">
        <v>156</v>
      </c>
      <c r="I2140" s="12">
        <f t="shared" si="32"/>
        <v>0</v>
      </c>
      <c r="J2140" s="108">
        <v>0</v>
      </c>
    </row>
    <row r="2141" spans="1:10" x14ac:dyDescent="0.3">
      <c r="A2141" s="8">
        <v>2140</v>
      </c>
      <c r="B2141" s="115">
        <v>42490</v>
      </c>
      <c r="C2141" s="73" t="s">
        <v>644</v>
      </c>
      <c r="D2141" s="71" t="s">
        <v>897</v>
      </c>
      <c r="E2141" s="74" t="s">
        <v>9</v>
      </c>
      <c r="F2141" s="11">
        <v>60</v>
      </c>
      <c r="G2141" s="12">
        <v>120</v>
      </c>
      <c r="H2141" s="12">
        <v>0</v>
      </c>
      <c r="I2141" s="12">
        <f t="shared" si="32"/>
        <v>180</v>
      </c>
      <c r="J2141" s="108">
        <v>244799.28000000003</v>
      </c>
    </row>
    <row r="2142" spans="1:10" x14ac:dyDescent="0.3">
      <c r="A2142" s="2">
        <v>2141</v>
      </c>
      <c r="B2142" s="115">
        <v>42490</v>
      </c>
      <c r="C2142" s="73" t="s">
        <v>645</v>
      </c>
      <c r="D2142" s="71" t="s">
        <v>897</v>
      </c>
      <c r="E2142" s="74" t="s">
        <v>83</v>
      </c>
      <c r="F2142" s="11">
        <v>2</v>
      </c>
      <c r="G2142" s="12">
        <v>0</v>
      </c>
      <c r="H2142" s="12">
        <v>0</v>
      </c>
      <c r="I2142" s="12">
        <f t="shared" si="32"/>
        <v>2</v>
      </c>
      <c r="J2142" s="108">
        <v>265650</v>
      </c>
    </row>
    <row r="2143" spans="1:10" x14ac:dyDescent="0.3">
      <c r="A2143" s="8">
        <v>2142</v>
      </c>
      <c r="B2143" s="115">
        <v>42490</v>
      </c>
      <c r="C2143" s="73" t="s">
        <v>646</v>
      </c>
      <c r="D2143" s="71" t="s">
        <v>897</v>
      </c>
      <c r="E2143" s="74" t="s">
        <v>28</v>
      </c>
      <c r="F2143" s="11">
        <v>139</v>
      </c>
      <c r="G2143" s="12">
        <v>0</v>
      </c>
      <c r="H2143" s="12">
        <v>45</v>
      </c>
      <c r="I2143" s="12">
        <f t="shared" si="32"/>
        <v>94</v>
      </c>
      <c r="J2143" s="108">
        <v>5992547.0000000009</v>
      </c>
    </row>
    <row r="2144" spans="1:10" x14ac:dyDescent="0.3">
      <c r="A2144" s="2">
        <v>2143</v>
      </c>
      <c r="B2144" s="115">
        <v>42490</v>
      </c>
      <c r="C2144" s="73" t="s">
        <v>647</v>
      </c>
      <c r="D2144" s="71" t="s">
        <v>897</v>
      </c>
      <c r="E2144" s="74" t="s">
        <v>28</v>
      </c>
      <c r="F2144" s="11">
        <v>1280</v>
      </c>
      <c r="G2144" s="12">
        <v>0</v>
      </c>
      <c r="H2144" s="12">
        <v>440</v>
      </c>
      <c r="I2144" s="12">
        <f t="shared" si="32"/>
        <v>840</v>
      </c>
      <c r="J2144" s="108">
        <v>5544000.0000000009</v>
      </c>
    </row>
    <row r="2145" spans="1:10" x14ac:dyDescent="0.3">
      <c r="A2145" s="8">
        <v>2144</v>
      </c>
      <c r="B2145" s="115">
        <v>42490</v>
      </c>
      <c r="C2145" s="73" t="s">
        <v>889</v>
      </c>
      <c r="D2145" s="71" t="s">
        <v>897</v>
      </c>
      <c r="E2145" s="74" t="s">
        <v>9</v>
      </c>
      <c r="F2145" s="11">
        <v>0</v>
      </c>
      <c r="G2145" s="12">
        <v>100</v>
      </c>
      <c r="H2145" s="12">
        <v>100</v>
      </c>
      <c r="I2145" s="12">
        <f t="shared" si="32"/>
        <v>0</v>
      </c>
      <c r="J2145" s="108">
        <v>0</v>
      </c>
    </row>
    <row r="2146" spans="1:10" x14ac:dyDescent="0.3">
      <c r="A2146" s="2">
        <v>2145</v>
      </c>
      <c r="B2146" s="115">
        <v>42490</v>
      </c>
      <c r="C2146" s="73" t="s">
        <v>806</v>
      </c>
      <c r="D2146" s="71" t="s">
        <v>897</v>
      </c>
      <c r="E2146" s="74" t="s">
        <v>9</v>
      </c>
      <c r="F2146" s="11">
        <v>0</v>
      </c>
      <c r="G2146" s="12">
        <v>1200</v>
      </c>
      <c r="H2146" s="12">
        <v>600</v>
      </c>
      <c r="I2146" s="12">
        <f t="shared" si="32"/>
        <v>600</v>
      </c>
      <c r="J2146" s="108">
        <v>720601.2</v>
      </c>
    </row>
    <row r="2147" spans="1:10" x14ac:dyDescent="0.3">
      <c r="A2147" s="8">
        <v>2146</v>
      </c>
      <c r="B2147" s="115">
        <v>42490</v>
      </c>
      <c r="C2147" s="73" t="s">
        <v>807</v>
      </c>
      <c r="D2147" s="71" t="s">
        <v>897</v>
      </c>
      <c r="E2147" s="74" t="s">
        <v>13</v>
      </c>
      <c r="F2147" s="11">
        <v>0</v>
      </c>
      <c r="G2147" s="12">
        <v>2</v>
      </c>
      <c r="H2147" s="12">
        <v>2</v>
      </c>
      <c r="I2147" s="12">
        <f t="shared" si="32"/>
        <v>0</v>
      </c>
      <c r="J2147" s="108">
        <v>0</v>
      </c>
    </row>
    <row r="2148" spans="1:10" x14ac:dyDescent="0.3">
      <c r="A2148" s="2">
        <v>2147</v>
      </c>
      <c r="B2148" s="115">
        <v>42490</v>
      </c>
      <c r="C2148" s="73" t="s">
        <v>648</v>
      </c>
      <c r="D2148" s="71" t="s">
        <v>897</v>
      </c>
      <c r="E2148" s="74" t="s">
        <v>13</v>
      </c>
      <c r="F2148" s="11">
        <v>778</v>
      </c>
      <c r="G2148" s="12">
        <v>130</v>
      </c>
      <c r="H2148" s="12">
        <v>70</v>
      </c>
      <c r="I2148" s="12">
        <f t="shared" si="32"/>
        <v>838</v>
      </c>
      <c r="J2148" s="108">
        <v>38547832.400000006</v>
      </c>
    </row>
    <row r="2149" spans="1:10" x14ac:dyDescent="0.3">
      <c r="A2149" s="8">
        <v>2148</v>
      </c>
      <c r="B2149" s="115">
        <v>42490</v>
      </c>
      <c r="C2149" s="73" t="s">
        <v>649</v>
      </c>
      <c r="D2149" s="71" t="s">
        <v>897</v>
      </c>
      <c r="E2149" s="74" t="s">
        <v>13</v>
      </c>
      <c r="F2149" s="11">
        <v>779</v>
      </c>
      <c r="G2149" s="12">
        <v>260</v>
      </c>
      <c r="H2149" s="12">
        <v>90</v>
      </c>
      <c r="I2149" s="12">
        <f t="shared" si="32"/>
        <v>949</v>
      </c>
      <c r="J2149" s="108">
        <v>74021905.100000009</v>
      </c>
    </row>
    <row r="2150" spans="1:10" x14ac:dyDescent="0.3">
      <c r="A2150" s="2">
        <v>2149</v>
      </c>
      <c r="B2150" s="115">
        <v>42490</v>
      </c>
      <c r="C2150" s="73" t="s">
        <v>853</v>
      </c>
      <c r="D2150" s="71" t="s">
        <v>897</v>
      </c>
      <c r="E2150" s="74" t="s">
        <v>13</v>
      </c>
      <c r="F2150" s="11">
        <v>240</v>
      </c>
      <c r="G2150" s="12">
        <v>0</v>
      </c>
      <c r="H2150" s="12">
        <v>0</v>
      </c>
      <c r="I2150" s="12">
        <f t="shared" si="32"/>
        <v>240</v>
      </c>
      <c r="J2150" s="108">
        <v>164579999.76000002</v>
      </c>
    </row>
    <row r="2151" spans="1:10" x14ac:dyDescent="0.3">
      <c r="A2151" s="8">
        <v>2150</v>
      </c>
      <c r="B2151" s="115">
        <v>42490</v>
      </c>
      <c r="C2151" s="73" t="s">
        <v>890</v>
      </c>
      <c r="D2151" s="71" t="s">
        <v>897</v>
      </c>
      <c r="E2151" s="74" t="s">
        <v>13</v>
      </c>
      <c r="F2151" s="11">
        <v>0</v>
      </c>
      <c r="G2151" s="12">
        <v>40</v>
      </c>
      <c r="H2151" s="12">
        <v>40</v>
      </c>
      <c r="I2151" s="12">
        <f t="shared" si="32"/>
        <v>0</v>
      </c>
      <c r="J2151" s="108">
        <v>0</v>
      </c>
    </row>
    <row r="2152" spans="1:10" x14ac:dyDescent="0.3">
      <c r="A2152" s="2">
        <v>2151</v>
      </c>
      <c r="B2152" s="115">
        <v>42490</v>
      </c>
      <c r="C2152" s="76" t="s">
        <v>650</v>
      </c>
      <c r="D2152" s="71" t="s">
        <v>897</v>
      </c>
      <c r="E2152" s="74" t="s">
        <v>9</v>
      </c>
      <c r="F2152" s="11">
        <v>22900</v>
      </c>
      <c r="G2152" s="12">
        <v>0</v>
      </c>
      <c r="H2152" s="12">
        <v>12800</v>
      </c>
      <c r="I2152" s="12">
        <f t="shared" si="32"/>
        <v>10100</v>
      </c>
      <c r="J2152" s="108">
        <v>1077670</v>
      </c>
    </row>
    <row r="2153" spans="1:10" x14ac:dyDescent="0.3">
      <c r="A2153" s="8">
        <v>2152</v>
      </c>
      <c r="B2153" s="115">
        <v>42490</v>
      </c>
      <c r="C2153" s="76" t="s">
        <v>651</v>
      </c>
      <c r="D2153" s="71" t="s">
        <v>897</v>
      </c>
      <c r="E2153" s="74" t="s">
        <v>9</v>
      </c>
      <c r="F2153" s="11">
        <v>6000</v>
      </c>
      <c r="G2153" s="12">
        <v>0</v>
      </c>
      <c r="H2153" s="12">
        <v>0</v>
      </c>
      <c r="I2153" s="12">
        <f t="shared" si="32"/>
        <v>6000</v>
      </c>
      <c r="J2153" s="108">
        <v>330000.00000000006</v>
      </c>
    </row>
    <row r="2154" spans="1:10" x14ac:dyDescent="0.3">
      <c r="A2154" s="2">
        <v>2153</v>
      </c>
      <c r="B2154" s="115">
        <v>42490</v>
      </c>
      <c r="C2154" s="76" t="s">
        <v>652</v>
      </c>
      <c r="D2154" s="71" t="s">
        <v>897</v>
      </c>
      <c r="E2154" s="74" t="s">
        <v>9</v>
      </c>
      <c r="F2154" s="11">
        <v>4000</v>
      </c>
      <c r="G2154" s="12">
        <v>0</v>
      </c>
      <c r="H2154" s="12">
        <v>100</v>
      </c>
      <c r="I2154" s="12">
        <f t="shared" si="32"/>
        <v>3900</v>
      </c>
      <c r="J2154" s="108">
        <v>77220</v>
      </c>
    </row>
    <row r="2155" spans="1:10" x14ac:dyDescent="0.3">
      <c r="A2155" s="8">
        <v>2154</v>
      </c>
      <c r="B2155" s="115">
        <v>42490</v>
      </c>
      <c r="C2155" s="76" t="s">
        <v>653</v>
      </c>
      <c r="D2155" s="71" t="s">
        <v>897</v>
      </c>
      <c r="E2155" s="74" t="s">
        <v>9</v>
      </c>
      <c r="F2155" s="11">
        <v>19000</v>
      </c>
      <c r="G2155" s="12">
        <v>0</v>
      </c>
      <c r="H2155" s="12">
        <v>7000</v>
      </c>
      <c r="I2155" s="12">
        <f t="shared" si="32"/>
        <v>12000</v>
      </c>
      <c r="J2155" s="108">
        <v>277200</v>
      </c>
    </row>
    <row r="2156" spans="1:10" x14ac:dyDescent="0.3">
      <c r="A2156" s="2">
        <v>2155</v>
      </c>
      <c r="B2156" s="115">
        <v>42490</v>
      </c>
      <c r="C2156" s="76" t="s">
        <v>654</v>
      </c>
      <c r="D2156" s="71" t="s">
        <v>897</v>
      </c>
      <c r="E2156" s="74" t="s">
        <v>9</v>
      </c>
      <c r="F2156" s="11">
        <v>1000</v>
      </c>
      <c r="G2156" s="12">
        <v>10000</v>
      </c>
      <c r="H2156" s="12">
        <v>5500</v>
      </c>
      <c r="I2156" s="12">
        <f t="shared" si="32"/>
        <v>5500</v>
      </c>
      <c r="J2156" s="108">
        <v>520300.00000000006</v>
      </c>
    </row>
    <row r="2157" spans="1:10" x14ac:dyDescent="0.3">
      <c r="A2157" s="8">
        <v>2156</v>
      </c>
      <c r="B2157" s="115">
        <v>42490</v>
      </c>
      <c r="C2157" s="76" t="s">
        <v>655</v>
      </c>
      <c r="D2157" s="71" t="s">
        <v>897</v>
      </c>
      <c r="E2157" s="74" t="s">
        <v>9</v>
      </c>
      <c r="F2157" s="11">
        <v>100</v>
      </c>
      <c r="G2157" s="12">
        <v>0</v>
      </c>
      <c r="H2157" s="12">
        <v>0</v>
      </c>
      <c r="I2157" s="12">
        <f t="shared" si="32"/>
        <v>100</v>
      </c>
      <c r="J2157" s="108">
        <v>57200</v>
      </c>
    </row>
    <row r="2158" spans="1:10" x14ac:dyDescent="0.3">
      <c r="A2158" s="2">
        <v>2157</v>
      </c>
      <c r="B2158" s="115">
        <v>42490</v>
      </c>
      <c r="C2158" s="76" t="s">
        <v>891</v>
      </c>
      <c r="D2158" s="71" t="s">
        <v>897</v>
      </c>
      <c r="E2158" s="74" t="s">
        <v>13</v>
      </c>
      <c r="F2158" s="11">
        <v>0</v>
      </c>
      <c r="G2158" s="12">
        <v>1000</v>
      </c>
      <c r="H2158" s="12">
        <v>620</v>
      </c>
      <c r="I2158" s="12">
        <f t="shared" si="32"/>
        <v>380</v>
      </c>
      <c r="J2158" s="108">
        <v>5158120.0000000009</v>
      </c>
    </row>
    <row r="2159" spans="1:10" x14ac:dyDescent="0.3">
      <c r="A2159" s="8">
        <v>2158</v>
      </c>
      <c r="B2159" s="115">
        <v>42490</v>
      </c>
      <c r="C2159" s="73" t="s">
        <v>657</v>
      </c>
      <c r="D2159" s="71" t="s">
        <v>897</v>
      </c>
      <c r="E2159" s="74" t="s">
        <v>9</v>
      </c>
      <c r="F2159" s="11">
        <v>0</v>
      </c>
      <c r="G2159" s="12">
        <v>30</v>
      </c>
      <c r="H2159" s="12">
        <v>30</v>
      </c>
      <c r="I2159" s="12">
        <f t="shared" si="32"/>
        <v>0</v>
      </c>
      <c r="J2159" s="108">
        <v>0</v>
      </c>
    </row>
    <row r="2160" spans="1:10" x14ac:dyDescent="0.3">
      <c r="A2160" s="2">
        <v>2159</v>
      </c>
      <c r="B2160" s="115">
        <v>42490</v>
      </c>
      <c r="C2160" s="84" t="s">
        <v>658</v>
      </c>
      <c r="D2160" s="71" t="s">
        <v>897</v>
      </c>
      <c r="E2160" s="81" t="s">
        <v>9</v>
      </c>
      <c r="F2160" s="22">
        <v>5640</v>
      </c>
      <c r="G2160" s="12">
        <v>3000</v>
      </c>
      <c r="H2160" s="12">
        <v>4440</v>
      </c>
      <c r="I2160" s="12">
        <f t="shared" si="32"/>
        <v>4200</v>
      </c>
      <c r="J2160" s="108">
        <v>115500000.00000001</v>
      </c>
    </row>
    <row r="2161" spans="1:10" x14ac:dyDescent="0.3">
      <c r="A2161" s="8">
        <v>2160</v>
      </c>
      <c r="B2161" s="115">
        <v>42490</v>
      </c>
      <c r="C2161" s="96" t="s">
        <v>659</v>
      </c>
      <c r="D2161" s="71" t="s">
        <v>897</v>
      </c>
      <c r="E2161" s="79" t="s">
        <v>83</v>
      </c>
      <c r="F2161" s="19">
        <v>122</v>
      </c>
      <c r="G2161" s="12">
        <v>100</v>
      </c>
      <c r="H2161" s="12">
        <v>122</v>
      </c>
      <c r="I2161" s="12">
        <f t="shared" ref="I2161:I2224" si="33">F2161+G2161-H2161</f>
        <v>100</v>
      </c>
      <c r="J2161" s="108">
        <v>4000040</v>
      </c>
    </row>
    <row r="2162" spans="1:10" x14ac:dyDescent="0.3">
      <c r="A2162" s="2">
        <v>2161</v>
      </c>
      <c r="B2162" s="115">
        <v>42490</v>
      </c>
      <c r="C2162" s="84" t="s">
        <v>660</v>
      </c>
      <c r="D2162" s="71" t="s">
        <v>897</v>
      </c>
      <c r="E2162" s="81" t="s">
        <v>28</v>
      </c>
      <c r="F2162" s="22">
        <v>16</v>
      </c>
      <c r="G2162" s="12">
        <v>0</v>
      </c>
      <c r="H2162" s="12">
        <v>5</v>
      </c>
      <c r="I2162" s="12">
        <f t="shared" si="33"/>
        <v>11</v>
      </c>
      <c r="J2162" s="108">
        <v>1562001.1</v>
      </c>
    </row>
    <row r="2163" spans="1:10" x14ac:dyDescent="0.3">
      <c r="A2163" s="8">
        <v>2162</v>
      </c>
      <c r="B2163" s="115">
        <v>42490</v>
      </c>
      <c r="C2163" s="77" t="s">
        <v>662</v>
      </c>
      <c r="D2163" s="71" t="s">
        <v>897</v>
      </c>
      <c r="E2163" s="74" t="s">
        <v>9</v>
      </c>
      <c r="F2163" s="11">
        <v>0</v>
      </c>
      <c r="G2163" s="12">
        <v>2000</v>
      </c>
      <c r="H2163" s="12">
        <v>600</v>
      </c>
      <c r="I2163" s="12">
        <f t="shared" si="33"/>
        <v>1400</v>
      </c>
      <c r="J2163" s="108">
        <v>664340.6</v>
      </c>
    </row>
    <row r="2164" spans="1:10" x14ac:dyDescent="0.3">
      <c r="A2164" s="2">
        <v>2163</v>
      </c>
      <c r="B2164" s="115">
        <v>42490</v>
      </c>
      <c r="C2164" s="77" t="s">
        <v>892</v>
      </c>
      <c r="D2164" s="71" t="s">
        <v>897</v>
      </c>
      <c r="E2164" s="74" t="s">
        <v>33</v>
      </c>
      <c r="F2164" s="11">
        <v>0</v>
      </c>
      <c r="G2164" s="12">
        <v>12</v>
      </c>
      <c r="H2164" s="12">
        <v>12</v>
      </c>
      <c r="I2164" s="12">
        <f t="shared" si="33"/>
        <v>0</v>
      </c>
      <c r="J2164" s="108">
        <v>0</v>
      </c>
    </row>
    <row r="2165" spans="1:10" x14ac:dyDescent="0.3">
      <c r="A2165" s="8">
        <v>2164</v>
      </c>
      <c r="B2165" s="115">
        <v>42490</v>
      </c>
      <c r="C2165" s="83" t="s">
        <v>664</v>
      </c>
      <c r="D2165" s="71" t="s">
        <v>897</v>
      </c>
      <c r="E2165" s="74" t="s">
        <v>9</v>
      </c>
      <c r="F2165" s="11">
        <v>30</v>
      </c>
      <c r="G2165" s="12">
        <v>0</v>
      </c>
      <c r="H2165" s="12">
        <v>0</v>
      </c>
      <c r="I2165" s="12">
        <f t="shared" si="33"/>
        <v>30</v>
      </c>
      <c r="J2165" s="108">
        <v>215985.00000000003</v>
      </c>
    </row>
    <row r="2166" spans="1:10" x14ac:dyDescent="0.3">
      <c r="A2166" s="2">
        <v>2165</v>
      </c>
      <c r="B2166" s="115">
        <v>42490</v>
      </c>
      <c r="C2166" s="73" t="s">
        <v>665</v>
      </c>
      <c r="D2166" s="71" t="s">
        <v>897</v>
      </c>
      <c r="E2166" s="74" t="s">
        <v>13</v>
      </c>
      <c r="F2166" s="11">
        <v>32</v>
      </c>
      <c r="G2166" s="12">
        <v>10</v>
      </c>
      <c r="H2166" s="12">
        <v>22</v>
      </c>
      <c r="I2166" s="12">
        <f t="shared" si="33"/>
        <v>20</v>
      </c>
      <c r="J2166" s="108">
        <v>45999998.000000007</v>
      </c>
    </row>
    <row r="2167" spans="1:10" x14ac:dyDescent="0.3">
      <c r="A2167" s="8">
        <v>2166</v>
      </c>
      <c r="B2167" s="115">
        <v>42490</v>
      </c>
      <c r="C2167" s="73" t="s">
        <v>666</v>
      </c>
      <c r="D2167" s="71" t="s">
        <v>897</v>
      </c>
      <c r="E2167" s="74" t="s">
        <v>13</v>
      </c>
      <c r="F2167" s="11">
        <v>30</v>
      </c>
      <c r="G2167" s="12">
        <v>10</v>
      </c>
      <c r="H2167" s="12">
        <v>30</v>
      </c>
      <c r="I2167" s="12">
        <f t="shared" si="33"/>
        <v>10</v>
      </c>
      <c r="J2167" s="108">
        <v>8399996</v>
      </c>
    </row>
    <row r="2168" spans="1:10" x14ac:dyDescent="0.3">
      <c r="A2168" s="2">
        <v>2167</v>
      </c>
      <c r="B2168" s="115">
        <v>42490</v>
      </c>
      <c r="C2168" s="73" t="s">
        <v>667</v>
      </c>
      <c r="D2168" s="71" t="s">
        <v>897</v>
      </c>
      <c r="E2168" s="74" t="s">
        <v>13</v>
      </c>
      <c r="F2168" s="11">
        <v>81</v>
      </c>
      <c r="G2168" s="12">
        <v>30</v>
      </c>
      <c r="H2168" s="12">
        <v>67</v>
      </c>
      <c r="I2168" s="12">
        <f t="shared" si="33"/>
        <v>44</v>
      </c>
      <c r="J2168" s="108">
        <v>39600008.800000004</v>
      </c>
    </row>
    <row r="2169" spans="1:10" x14ac:dyDescent="0.3">
      <c r="A2169" s="8">
        <v>2168</v>
      </c>
      <c r="B2169" s="115">
        <v>42490</v>
      </c>
      <c r="C2169" s="73" t="s">
        <v>808</v>
      </c>
      <c r="D2169" s="71" t="s">
        <v>897</v>
      </c>
      <c r="E2169" s="74" t="s">
        <v>13</v>
      </c>
      <c r="F2169" s="11">
        <v>30</v>
      </c>
      <c r="G2169" s="12">
        <v>0</v>
      </c>
      <c r="H2169" s="12">
        <v>0</v>
      </c>
      <c r="I2169" s="12">
        <f t="shared" si="33"/>
        <v>30</v>
      </c>
      <c r="J2169" s="108">
        <v>6402000.0000000009</v>
      </c>
    </row>
    <row r="2170" spans="1:10" x14ac:dyDescent="0.3">
      <c r="A2170" s="2">
        <v>2169</v>
      </c>
      <c r="B2170" s="115">
        <v>42490</v>
      </c>
      <c r="C2170" s="73" t="s">
        <v>809</v>
      </c>
      <c r="D2170" s="71" t="s">
        <v>897</v>
      </c>
      <c r="E2170" s="74" t="s">
        <v>13</v>
      </c>
      <c r="F2170" s="11">
        <v>47</v>
      </c>
      <c r="G2170" s="12">
        <v>0</v>
      </c>
      <c r="H2170" s="12">
        <v>47</v>
      </c>
      <c r="I2170" s="12">
        <f t="shared" si="33"/>
        <v>0</v>
      </c>
      <c r="J2170" s="108">
        <v>0</v>
      </c>
    </row>
    <row r="2171" spans="1:10" x14ac:dyDescent="0.3">
      <c r="A2171" s="8">
        <v>2170</v>
      </c>
      <c r="B2171" s="115">
        <v>42490</v>
      </c>
      <c r="C2171" s="77" t="s">
        <v>737</v>
      </c>
      <c r="D2171" s="99" t="s">
        <v>736</v>
      </c>
      <c r="E2171" s="67" t="s">
        <v>13</v>
      </c>
      <c r="F2171" s="55">
        <v>76</v>
      </c>
      <c r="G2171" s="55">
        <v>0</v>
      </c>
      <c r="H2171" s="55">
        <v>0</v>
      </c>
      <c r="I2171" s="55">
        <v>76</v>
      </c>
      <c r="J2171" s="57">
        <v>62700000.000000007</v>
      </c>
    </row>
    <row r="2172" spans="1:10" x14ac:dyDescent="0.3">
      <c r="A2172" s="2">
        <v>2171</v>
      </c>
      <c r="B2172" s="115">
        <v>42490</v>
      </c>
      <c r="C2172" s="77" t="s">
        <v>738</v>
      </c>
      <c r="D2172" s="99" t="s">
        <v>736</v>
      </c>
      <c r="E2172" s="67" t="s">
        <v>28</v>
      </c>
      <c r="F2172" s="55">
        <v>6</v>
      </c>
      <c r="G2172" s="55">
        <v>0</v>
      </c>
      <c r="H2172" s="55">
        <v>0</v>
      </c>
      <c r="I2172" s="55">
        <v>6</v>
      </c>
      <c r="J2172" s="57">
        <v>7210500</v>
      </c>
    </row>
    <row r="2173" spans="1:10" x14ac:dyDescent="0.3">
      <c r="A2173" s="8">
        <v>2172</v>
      </c>
      <c r="B2173" s="115">
        <v>42490</v>
      </c>
      <c r="C2173" s="77" t="s">
        <v>739</v>
      </c>
      <c r="D2173" s="99" t="s">
        <v>736</v>
      </c>
      <c r="E2173" s="67" t="s">
        <v>28</v>
      </c>
      <c r="F2173" s="55">
        <v>0</v>
      </c>
      <c r="G2173" s="55"/>
      <c r="H2173" s="55"/>
      <c r="I2173" s="55">
        <v>0</v>
      </c>
      <c r="J2173" s="57">
        <v>0</v>
      </c>
    </row>
    <row r="2174" spans="1:10" x14ac:dyDescent="0.3">
      <c r="A2174" s="2">
        <v>2173</v>
      </c>
      <c r="B2174" s="115">
        <v>42490</v>
      </c>
      <c r="C2174" s="77" t="s">
        <v>740</v>
      </c>
      <c r="D2174" s="99" t="s">
        <v>736</v>
      </c>
      <c r="E2174" s="67" t="s">
        <v>28</v>
      </c>
      <c r="F2174" s="55">
        <v>0</v>
      </c>
      <c r="G2174" s="55"/>
      <c r="H2174" s="55"/>
      <c r="I2174" s="55">
        <v>0</v>
      </c>
      <c r="J2174" s="57">
        <v>0</v>
      </c>
    </row>
    <row r="2175" spans="1:10" x14ac:dyDescent="0.3">
      <c r="A2175" s="8">
        <v>2174</v>
      </c>
      <c r="B2175" s="115">
        <v>42490</v>
      </c>
      <c r="C2175" s="77" t="s">
        <v>741</v>
      </c>
      <c r="D2175" s="99" t="s">
        <v>736</v>
      </c>
      <c r="E2175" s="67" t="s">
        <v>28</v>
      </c>
      <c r="F2175" s="55">
        <v>0</v>
      </c>
      <c r="G2175" s="55"/>
      <c r="H2175" s="55"/>
      <c r="I2175" s="55">
        <v>0</v>
      </c>
      <c r="J2175" s="57">
        <v>0</v>
      </c>
    </row>
    <row r="2176" spans="1:10" x14ac:dyDescent="0.3">
      <c r="A2176" s="2">
        <v>2175</v>
      </c>
      <c r="B2176" s="115">
        <v>42490</v>
      </c>
      <c r="C2176" s="77" t="s">
        <v>742</v>
      </c>
      <c r="D2176" s="99" t="s">
        <v>736</v>
      </c>
      <c r="E2176" s="67" t="s">
        <v>13</v>
      </c>
      <c r="F2176" s="55">
        <v>0</v>
      </c>
      <c r="G2176" s="55"/>
      <c r="H2176" s="55"/>
      <c r="I2176" s="55">
        <v>0</v>
      </c>
      <c r="J2176" s="57">
        <v>0</v>
      </c>
    </row>
    <row r="2177" spans="1:10" x14ac:dyDescent="0.3">
      <c r="A2177" s="8">
        <v>2176</v>
      </c>
      <c r="B2177" s="115">
        <v>42490</v>
      </c>
      <c r="C2177" s="77" t="s">
        <v>743</v>
      </c>
      <c r="D2177" s="99" t="s">
        <v>736</v>
      </c>
      <c r="E2177" s="67" t="s">
        <v>28</v>
      </c>
      <c r="F2177" s="55">
        <v>10</v>
      </c>
      <c r="G2177" s="55">
        <v>0</v>
      </c>
      <c r="H2177" s="55">
        <v>0</v>
      </c>
      <c r="I2177" s="55">
        <v>10</v>
      </c>
      <c r="J2177" s="57">
        <v>22275000</v>
      </c>
    </row>
    <row r="2178" spans="1:10" x14ac:dyDescent="0.3">
      <c r="A2178" s="2">
        <v>2177</v>
      </c>
      <c r="B2178" s="115">
        <v>42490</v>
      </c>
      <c r="C2178" s="77" t="s">
        <v>744</v>
      </c>
      <c r="D2178" s="99" t="s">
        <v>736</v>
      </c>
      <c r="E2178" s="67" t="s">
        <v>28</v>
      </c>
      <c r="F2178" s="55">
        <v>0</v>
      </c>
      <c r="G2178" s="55"/>
      <c r="H2178" s="55"/>
      <c r="I2178" s="55">
        <v>0</v>
      </c>
      <c r="J2178" s="57">
        <v>0</v>
      </c>
    </row>
    <row r="2179" spans="1:10" x14ac:dyDescent="0.3">
      <c r="A2179" s="8">
        <v>2178</v>
      </c>
      <c r="B2179" s="115">
        <v>42490</v>
      </c>
      <c r="C2179" s="77" t="s">
        <v>745</v>
      </c>
      <c r="D2179" s="99" t="s">
        <v>736</v>
      </c>
      <c r="E2179" s="106" t="s">
        <v>28</v>
      </c>
      <c r="F2179" s="55">
        <v>141</v>
      </c>
      <c r="G2179" s="55">
        <v>175</v>
      </c>
      <c r="H2179" s="55">
        <v>169</v>
      </c>
      <c r="I2179" s="55">
        <v>147</v>
      </c>
      <c r="J2179" s="57">
        <v>194040000</v>
      </c>
    </row>
    <row r="2180" spans="1:10" x14ac:dyDescent="0.3">
      <c r="A2180" s="2">
        <v>2179</v>
      </c>
      <c r="B2180" s="115">
        <v>42490</v>
      </c>
      <c r="C2180" s="77" t="s">
        <v>746</v>
      </c>
      <c r="D2180" s="99" t="s">
        <v>736</v>
      </c>
      <c r="E2180" s="67" t="s">
        <v>28</v>
      </c>
      <c r="F2180" s="55">
        <v>0</v>
      </c>
      <c r="G2180" s="55"/>
      <c r="H2180" s="55"/>
      <c r="I2180" s="55">
        <v>0</v>
      </c>
      <c r="J2180" s="57">
        <v>0</v>
      </c>
    </row>
    <row r="2181" spans="1:10" x14ac:dyDescent="0.3">
      <c r="A2181" s="8">
        <v>2180</v>
      </c>
      <c r="B2181" s="115">
        <v>42490</v>
      </c>
      <c r="C2181" s="77" t="s">
        <v>747</v>
      </c>
      <c r="D2181" s="99" t="s">
        <v>736</v>
      </c>
      <c r="E2181" s="106" t="s">
        <v>13</v>
      </c>
      <c r="F2181" s="55">
        <v>194</v>
      </c>
      <c r="G2181" s="55">
        <v>400</v>
      </c>
      <c r="H2181" s="55">
        <v>170</v>
      </c>
      <c r="I2181" s="55">
        <v>424</v>
      </c>
      <c r="J2181" s="57">
        <v>114480212</v>
      </c>
    </row>
    <row r="2182" spans="1:10" x14ac:dyDescent="0.3">
      <c r="A2182" s="2">
        <v>2181</v>
      </c>
      <c r="B2182" s="115">
        <v>42490</v>
      </c>
      <c r="C2182" s="77" t="s">
        <v>688</v>
      </c>
      <c r="D2182" s="99" t="s">
        <v>898</v>
      </c>
      <c r="E2182" s="101" t="s">
        <v>9</v>
      </c>
      <c r="F2182" s="55">
        <v>0</v>
      </c>
      <c r="G2182" s="55">
        <v>0</v>
      </c>
      <c r="H2182" s="55">
        <v>0</v>
      </c>
      <c r="I2182" s="55">
        <v>0</v>
      </c>
      <c r="J2182" s="57">
        <v>0</v>
      </c>
    </row>
    <row r="2183" spans="1:10" x14ac:dyDescent="0.3">
      <c r="A2183" s="8">
        <v>2182</v>
      </c>
      <c r="B2183" s="115">
        <v>42490</v>
      </c>
      <c r="C2183" s="102" t="s">
        <v>687</v>
      </c>
      <c r="D2183" s="99" t="s">
        <v>898</v>
      </c>
      <c r="E2183" s="103" t="s">
        <v>9</v>
      </c>
      <c r="F2183" s="60">
        <v>0</v>
      </c>
      <c r="G2183" s="60">
        <v>0</v>
      </c>
      <c r="H2183" s="60">
        <v>0</v>
      </c>
      <c r="I2183" s="60">
        <v>0</v>
      </c>
      <c r="J2183" s="62">
        <v>0</v>
      </c>
    </row>
    <row r="2184" spans="1:10" x14ac:dyDescent="0.3">
      <c r="A2184" s="2">
        <v>2183</v>
      </c>
      <c r="B2184" s="115">
        <v>42490</v>
      </c>
      <c r="C2184" s="99" t="s">
        <v>689</v>
      </c>
      <c r="D2184" s="99" t="s">
        <v>898</v>
      </c>
      <c r="E2184" s="100" t="s">
        <v>9</v>
      </c>
      <c r="F2184" s="51">
        <v>4570</v>
      </c>
      <c r="G2184" s="51">
        <v>0</v>
      </c>
      <c r="H2184" s="51">
        <v>570</v>
      </c>
      <c r="I2184" s="51">
        <v>4000</v>
      </c>
      <c r="J2184" s="53">
        <v>704000</v>
      </c>
    </row>
    <row r="2185" spans="1:10" x14ac:dyDescent="0.3">
      <c r="A2185" s="8">
        <v>2184</v>
      </c>
      <c r="B2185" s="115">
        <v>42490</v>
      </c>
      <c r="C2185" s="77" t="s">
        <v>690</v>
      </c>
      <c r="D2185" s="99" t="s">
        <v>898</v>
      </c>
      <c r="E2185" s="101" t="s">
        <v>9</v>
      </c>
      <c r="F2185" s="55">
        <v>1050</v>
      </c>
      <c r="G2185" s="55">
        <v>6500</v>
      </c>
      <c r="H2185" s="55">
        <v>1200</v>
      </c>
      <c r="I2185" s="55">
        <v>6350</v>
      </c>
      <c r="J2185" s="57">
        <v>1479562.7</v>
      </c>
    </row>
    <row r="2186" spans="1:10" x14ac:dyDescent="0.3">
      <c r="A2186" s="2">
        <v>2185</v>
      </c>
      <c r="B2186" s="115">
        <v>42490</v>
      </c>
      <c r="C2186" s="77" t="s">
        <v>691</v>
      </c>
      <c r="D2186" s="99" t="s">
        <v>898</v>
      </c>
      <c r="E2186" s="101" t="s">
        <v>9</v>
      </c>
      <c r="F2186" s="55">
        <v>0</v>
      </c>
      <c r="G2186" s="55">
        <v>0</v>
      </c>
      <c r="H2186" s="55">
        <v>0</v>
      </c>
      <c r="I2186" s="55">
        <v>0</v>
      </c>
      <c r="J2186" s="57">
        <v>0</v>
      </c>
    </row>
    <row r="2187" spans="1:10" x14ac:dyDescent="0.3">
      <c r="A2187" s="8">
        <v>2186</v>
      </c>
      <c r="B2187" s="115">
        <v>42490</v>
      </c>
      <c r="C2187" s="77" t="s">
        <v>692</v>
      </c>
      <c r="D2187" s="99" t="s">
        <v>898</v>
      </c>
      <c r="E2187" s="101" t="s">
        <v>9</v>
      </c>
      <c r="F2187" s="55">
        <v>0</v>
      </c>
      <c r="G2187" s="55">
        <v>0</v>
      </c>
      <c r="H2187" s="55">
        <v>0</v>
      </c>
      <c r="I2187" s="55">
        <v>0</v>
      </c>
      <c r="J2187" s="57">
        <v>0</v>
      </c>
    </row>
    <row r="2188" spans="1:10" x14ac:dyDescent="0.3">
      <c r="A2188" s="2">
        <v>2187</v>
      </c>
      <c r="B2188" s="115">
        <v>42490</v>
      </c>
      <c r="C2188" s="77" t="s">
        <v>693</v>
      </c>
      <c r="D2188" s="99" t="s">
        <v>898</v>
      </c>
      <c r="E2188" s="101" t="s">
        <v>9</v>
      </c>
      <c r="F2188" s="55">
        <v>0</v>
      </c>
      <c r="G2188" s="55">
        <v>0</v>
      </c>
      <c r="H2188" s="55">
        <v>0</v>
      </c>
      <c r="I2188" s="55">
        <v>0</v>
      </c>
      <c r="J2188" s="57">
        <v>0</v>
      </c>
    </row>
    <row r="2189" spans="1:10" x14ac:dyDescent="0.3">
      <c r="A2189" s="8">
        <v>2188</v>
      </c>
      <c r="B2189" s="115">
        <v>42490</v>
      </c>
      <c r="C2189" s="77" t="s">
        <v>694</v>
      </c>
      <c r="D2189" s="99" t="s">
        <v>898</v>
      </c>
      <c r="E2189" s="101" t="s">
        <v>9</v>
      </c>
      <c r="F2189" s="55">
        <v>0</v>
      </c>
      <c r="G2189" s="55">
        <v>0</v>
      </c>
      <c r="H2189" s="55">
        <v>0</v>
      </c>
      <c r="I2189" s="55">
        <v>0</v>
      </c>
      <c r="J2189" s="57">
        <v>0</v>
      </c>
    </row>
    <row r="2190" spans="1:10" x14ac:dyDescent="0.3">
      <c r="A2190" s="2">
        <v>2189</v>
      </c>
      <c r="B2190" s="115">
        <v>42490</v>
      </c>
      <c r="C2190" s="77" t="s">
        <v>695</v>
      </c>
      <c r="D2190" s="99" t="s">
        <v>898</v>
      </c>
      <c r="E2190" s="101" t="s">
        <v>9</v>
      </c>
      <c r="F2190" s="55">
        <v>350</v>
      </c>
      <c r="G2190" s="55">
        <v>0</v>
      </c>
      <c r="H2190" s="55">
        <v>350</v>
      </c>
      <c r="I2190" s="55">
        <v>0</v>
      </c>
      <c r="J2190" s="57">
        <v>0</v>
      </c>
    </row>
    <row r="2191" spans="1:10" x14ac:dyDescent="0.3">
      <c r="A2191" s="8">
        <v>2190</v>
      </c>
      <c r="B2191" s="115">
        <v>42490</v>
      </c>
      <c r="C2191" s="77" t="s">
        <v>696</v>
      </c>
      <c r="D2191" s="99" t="s">
        <v>898</v>
      </c>
      <c r="E2191" s="101" t="s">
        <v>9</v>
      </c>
      <c r="F2191" s="55">
        <v>0</v>
      </c>
      <c r="G2191" s="55">
        <v>0</v>
      </c>
      <c r="H2191" s="55">
        <v>0</v>
      </c>
      <c r="I2191" s="55">
        <v>0</v>
      </c>
      <c r="J2191" s="57">
        <v>0</v>
      </c>
    </row>
    <row r="2192" spans="1:10" x14ac:dyDescent="0.3">
      <c r="A2192" s="2">
        <v>2191</v>
      </c>
      <c r="B2192" s="115">
        <v>42490</v>
      </c>
      <c r="C2192" s="77" t="s">
        <v>697</v>
      </c>
      <c r="D2192" s="99" t="s">
        <v>898</v>
      </c>
      <c r="E2192" s="101" t="s">
        <v>9</v>
      </c>
      <c r="F2192" s="55">
        <v>750</v>
      </c>
      <c r="G2192" s="55">
        <v>2000</v>
      </c>
      <c r="H2192" s="55">
        <v>200</v>
      </c>
      <c r="I2192" s="55">
        <v>2550</v>
      </c>
      <c r="J2192" s="57">
        <v>2294994.9</v>
      </c>
    </row>
    <row r="2193" spans="1:10" x14ac:dyDescent="0.3">
      <c r="A2193" s="8">
        <v>2192</v>
      </c>
      <c r="B2193" s="115">
        <v>42490</v>
      </c>
      <c r="C2193" s="77" t="s">
        <v>698</v>
      </c>
      <c r="D2193" s="99" t="s">
        <v>898</v>
      </c>
      <c r="E2193" s="101" t="s">
        <v>9</v>
      </c>
      <c r="F2193" s="55">
        <v>0</v>
      </c>
      <c r="G2193" s="55">
        <v>0</v>
      </c>
      <c r="H2193" s="55">
        <v>0</v>
      </c>
      <c r="I2193" s="55">
        <v>0</v>
      </c>
      <c r="J2193" s="57">
        <v>0</v>
      </c>
    </row>
    <row r="2194" spans="1:10" x14ac:dyDescent="0.3">
      <c r="A2194" s="2">
        <v>2193</v>
      </c>
      <c r="B2194" s="115">
        <v>42490</v>
      </c>
      <c r="C2194" s="77" t="s">
        <v>699</v>
      </c>
      <c r="D2194" s="99" t="s">
        <v>898</v>
      </c>
      <c r="E2194" s="101" t="s">
        <v>9</v>
      </c>
      <c r="F2194" s="55">
        <v>0</v>
      </c>
      <c r="G2194" s="55">
        <v>0</v>
      </c>
      <c r="H2194" s="55">
        <v>0</v>
      </c>
      <c r="I2194" s="55">
        <v>0</v>
      </c>
      <c r="J2194" s="57">
        <v>0</v>
      </c>
    </row>
    <row r="2195" spans="1:10" x14ac:dyDescent="0.3">
      <c r="A2195" s="8">
        <v>2194</v>
      </c>
      <c r="B2195" s="115">
        <v>42490</v>
      </c>
      <c r="C2195" s="77" t="s">
        <v>700</v>
      </c>
      <c r="D2195" s="99" t="s">
        <v>898</v>
      </c>
      <c r="E2195" s="101" t="s">
        <v>13</v>
      </c>
      <c r="F2195" s="55">
        <v>1174</v>
      </c>
      <c r="G2195" s="55">
        <v>0</v>
      </c>
      <c r="H2195" s="55">
        <v>342</v>
      </c>
      <c r="I2195" s="55">
        <v>832</v>
      </c>
      <c r="J2195" s="57">
        <v>3477760</v>
      </c>
    </row>
    <row r="2196" spans="1:10" x14ac:dyDescent="0.3">
      <c r="A2196" s="2">
        <v>2195</v>
      </c>
      <c r="B2196" s="115">
        <v>42490</v>
      </c>
      <c r="C2196" s="77" t="s">
        <v>701</v>
      </c>
      <c r="D2196" s="99" t="s">
        <v>898</v>
      </c>
      <c r="E2196" s="101" t="s">
        <v>9</v>
      </c>
      <c r="F2196" s="55">
        <v>7200</v>
      </c>
      <c r="G2196" s="55">
        <v>0</v>
      </c>
      <c r="H2196" s="55">
        <v>600</v>
      </c>
      <c r="I2196" s="55">
        <v>6600</v>
      </c>
      <c r="J2196" s="57">
        <v>297006.59999999998</v>
      </c>
    </row>
    <row r="2197" spans="1:10" x14ac:dyDescent="0.3">
      <c r="A2197" s="8">
        <v>2196</v>
      </c>
      <c r="B2197" s="115">
        <v>42490</v>
      </c>
      <c r="C2197" s="77" t="s">
        <v>894</v>
      </c>
      <c r="D2197" s="99" t="s">
        <v>898</v>
      </c>
      <c r="E2197" s="101" t="s">
        <v>9</v>
      </c>
      <c r="F2197" s="55">
        <v>0</v>
      </c>
      <c r="G2197" s="55">
        <v>1000</v>
      </c>
      <c r="H2197" s="55">
        <v>300</v>
      </c>
      <c r="I2197" s="55">
        <v>700</v>
      </c>
      <c r="J2197" s="57">
        <v>100692.90000000002</v>
      </c>
    </row>
    <row r="2198" spans="1:10" x14ac:dyDescent="0.3">
      <c r="A2198" s="2">
        <v>2197</v>
      </c>
      <c r="B2198" s="115">
        <v>42490</v>
      </c>
      <c r="C2198" s="77" t="s">
        <v>703</v>
      </c>
      <c r="D2198" s="99" t="s">
        <v>898</v>
      </c>
      <c r="E2198" s="101" t="s">
        <v>13</v>
      </c>
      <c r="F2198" s="55">
        <v>0</v>
      </c>
      <c r="G2198" s="55">
        <v>1000</v>
      </c>
      <c r="H2198" s="55">
        <v>55</v>
      </c>
      <c r="I2198" s="55">
        <v>945</v>
      </c>
      <c r="J2198" s="57">
        <v>27299349</v>
      </c>
    </row>
    <row r="2199" spans="1:10" x14ac:dyDescent="0.3">
      <c r="A2199" s="8">
        <v>2198</v>
      </c>
      <c r="B2199" s="115">
        <v>42490</v>
      </c>
      <c r="C2199" s="77" t="s">
        <v>702</v>
      </c>
      <c r="D2199" s="99" t="s">
        <v>898</v>
      </c>
      <c r="E2199" s="101" t="s">
        <v>13</v>
      </c>
      <c r="F2199" s="55">
        <v>250</v>
      </c>
      <c r="G2199" s="55">
        <v>0</v>
      </c>
      <c r="H2199" s="55">
        <v>230</v>
      </c>
      <c r="I2199" s="55">
        <v>20</v>
      </c>
      <c r="J2199" s="57">
        <v>231440.00000000003</v>
      </c>
    </row>
    <row r="2200" spans="1:10" x14ac:dyDescent="0.3">
      <c r="A2200" s="2">
        <v>2199</v>
      </c>
      <c r="B2200" s="115">
        <v>42490</v>
      </c>
      <c r="C2200" s="77" t="s">
        <v>704</v>
      </c>
      <c r="D2200" s="99" t="s">
        <v>898</v>
      </c>
      <c r="E2200" s="101" t="s">
        <v>9</v>
      </c>
      <c r="F2200" s="55">
        <v>0</v>
      </c>
      <c r="G2200" s="55">
        <v>0</v>
      </c>
      <c r="H2200" s="55">
        <v>0</v>
      </c>
      <c r="I2200" s="55">
        <v>0</v>
      </c>
      <c r="J2200" s="57">
        <v>0</v>
      </c>
    </row>
    <row r="2201" spans="1:10" x14ac:dyDescent="0.3">
      <c r="A2201" s="8">
        <v>2200</v>
      </c>
      <c r="B2201" s="115">
        <v>42490</v>
      </c>
      <c r="C2201" s="77" t="s">
        <v>705</v>
      </c>
      <c r="D2201" s="99" t="s">
        <v>898</v>
      </c>
      <c r="E2201" s="101" t="s">
        <v>13</v>
      </c>
      <c r="F2201" s="55">
        <v>0</v>
      </c>
      <c r="G2201" s="55">
        <v>0</v>
      </c>
      <c r="H2201" s="55">
        <v>0</v>
      </c>
      <c r="I2201" s="55">
        <v>0</v>
      </c>
      <c r="J2201" s="57">
        <v>0</v>
      </c>
    </row>
    <row r="2202" spans="1:10" x14ac:dyDescent="0.3">
      <c r="A2202" s="2">
        <v>2201</v>
      </c>
      <c r="B2202" s="115">
        <v>42490</v>
      </c>
      <c r="C2202" s="102" t="s">
        <v>706</v>
      </c>
      <c r="D2202" s="99" t="s">
        <v>898</v>
      </c>
      <c r="E2202" s="103" t="s">
        <v>9</v>
      </c>
      <c r="F2202" s="60">
        <v>0</v>
      </c>
      <c r="G2202" s="60">
        <v>0</v>
      </c>
      <c r="H2202" s="60">
        <v>0</v>
      </c>
      <c r="I2202" s="60">
        <v>0</v>
      </c>
      <c r="J2202" s="62">
        <v>0</v>
      </c>
    </row>
    <row r="2203" spans="1:10" x14ac:dyDescent="0.3">
      <c r="A2203" s="8">
        <v>2202</v>
      </c>
      <c r="B2203" s="115">
        <v>42490</v>
      </c>
      <c r="C2203" s="99" t="s">
        <v>707</v>
      </c>
      <c r="D2203" s="99" t="s">
        <v>898</v>
      </c>
      <c r="E2203" s="100" t="s">
        <v>9</v>
      </c>
      <c r="F2203" s="51">
        <v>2200</v>
      </c>
      <c r="G2203" s="51">
        <v>0</v>
      </c>
      <c r="H2203" s="51">
        <v>1000</v>
      </c>
      <c r="I2203" s="51">
        <v>1200</v>
      </c>
      <c r="J2203" s="53">
        <v>822003.60000000009</v>
      </c>
    </row>
    <row r="2204" spans="1:10" x14ac:dyDescent="0.3">
      <c r="A2204" s="2">
        <v>2203</v>
      </c>
      <c r="B2204" s="115">
        <v>42490</v>
      </c>
      <c r="C2204" s="77" t="s">
        <v>708</v>
      </c>
      <c r="D2204" s="99" t="s">
        <v>898</v>
      </c>
      <c r="E2204" s="101" t="s">
        <v>9</v>
      </c>
      <c r="F2204" s="55">
        <v>70</v>
      </c>
      <c r="G2204" s="55">
        <v>0</v>
      </c>
      <c r="H2204" s="55">
        <v>0</v>
      </c>
      <c r="I2204" s="55">
        <v>70</v>
      </c>
      <c r="J2204" s="57">
        <v>93869.930000000008</v>
      </c>
    </row>
    <row r="2205" spans="1:10" x14ac:dyDescent="0.3">
      <c r="A2205" s="8">
        <v>2204</v>
      </c>
      <c r="B2205" s="115">
        <v>42490</v>
      </c>
      <c r="C2205" s="77" t="s">
        <v>709</v>
      </c>
      <c r="D2205" s="99" t="s">
        <v>898</v>
      </c>
      <c r="E2205" s="101" t="s">
        <v>13</v>
      </c>
      <c r="F2205" s="55">
        <v>1850</v>
      </c>
      <c r="G2205" s="55">
        <v>0</v>
      </c>
      <c r="H2205" s="55">
        <v>159</v>
      </c>
      <c r="I2205" s="55">
        <v>1691</v>
      </c>
      <c r="J2205" s="57">
        <v>14711698.309000002</v>
      </c>
    </row>
    <row r="2206" spans="1:10" x14ac:dyDescent="0.3">
      <c r="A2206" s="2">
        <v>2205</v>
      </c>
      <c r="B2206" s="115">
        <v>42490</v>
      </c>
      <c r="C2206" s="77" t="s">
        <v>710</v>
      </c>
      <c r="D2206" s="99" t="s">
        <v>898</v>
      </c>
      <c r="E2206" s="101" t="s">
        <v>13</v>
      </c>
      <c r="F2206" s="55">
        <v>500</v>
      </c>
      <c r="G2206" s="55">
        <v>0</v>
      </c>
      <c r="H2206" s="55">
        <v>0</v>
      </c>
      <c r="I2206" s="55">
        <v>500</v>
      </c>
      <c r="J2206" s="57">
        <v>3355000.0000000005</v>
      </c>
    </row>
    <row r="2207" spans="1:10" x14ac:dyDescent="0.3">
      <c r="A2207" s="8">
        <v>2206</v>
      </c>
      <c r="B2207" s="115">
        <v>42490</v>
      </c>
      <c r="C2207" s="77" t="s">
        <v>711</v>
      </c>
      <c r="D2207" s="99" t="s">
        <v>898</v>
      </c>
      <c r="E2207" s="101" t="s">
        <v>13</v>
      </c>
      <c r="F2207" s="55">
        <v>90</v>
      </c>
      <c r="G2207" s="55">
        <v>0</v>
      </c>
      <c r="H2207" s="55">
        <v>0</v>
      </c>
      <c r="I2207" s="55">
        <v>90</v>
      </c>
      <c r="J2207" s="57">
        <v>161999.64000000001</v>
      </c>
    </row>
    <row r="2208" spans="1:10" x14ac:dyDescent="0.3">
      <c r="A2208" s="2">
        <v>2207</v>
      </c>
      <c r="B2208" s="115">
        <v>42490</v>
      </c>
      <c r="C2208" s="77" t="s">
        <v>712</v>
      </c>
      <c r="D2208" s="99" t="s">
        <v>898</v>
      </c>
      <c r="E2208" s="101" t="s">
        <v>9</v>
      </c>
      <c r="F2208" s="55">
        <v>44490</v>
      </c>
      <c r="G2208" s="55">
        <v>0</v>
      </c>
      <c r="H2208" s="55">
        <v>7500</v>
      </c>
      <c r="I2208" s="55">
        <v>36990</v>
      </c>
      <c r="J2208" s="57">
        <v>2056422.06</v>
      </c>
    </row>
    <row r="2209" spans="1:10" x14ac:dyDescent="0.3">
      <c r="A2209" s="8">
        <v>2208</v>
      </c>
      <c r="B2209" s="115">
        <v>42490</v>
      </c>
      <c r="C2209" s="77" t="s">
        <v>713</v>
      </c>
      <c r="D2209" s="99" t="s">
        <v>898</v>
      </c>
      <c r="E2209" s="101" t="s">
        <v>13</v>
      </c>
      <c r="F2209" s="55">
        <v>0</v>
      </c>
      <c r="G2209" s="55">
        <v>0</v>
      </c>
      <c r="H2209" s="55">
        <v>0</v>
      </c>
      <c r="I2209" s="55">
        <v>0</v>
      </c>
      <c r="J2209" s="57">
        <v>0</v>
      </c>
    </row>
    <row r="2210" spans="1:10" x14ac:dyDescent="0.3">
      <c r="A2210" s="2">
        <v>2209</v>
      </c>
      <c r="B2210" s="115">
        <v>42490</v>
      </c>
      <c r="C2210" s="77" t="s">
        <v>714</v>
      </c>
      <c r="D2210" s="99" t="s">
        <v>898</v>
      </c>
      <c r="E2210" s="101" t="s">
        <v>9</v>
      </c>
      <c r="F2210" s="55">
        <v>0</v>
      </c>
      <c r="G2210" s="55">
        <v>0</v>
      </c>
      <c r="H2210" s="55">
        <v>0</v>
      </c>
      <c r="I2210" s="55">
        <v>0</v>
      </c>
      <c r="J2210" s="57">
        <v>0</v>
      </c>
    </row>
    <row r="2211" spans="1:10" x14ac:dyDescent="0.3">
      <c r="A2211" s="8">
        <v>2210</v>
      </c>
      <c r="B2211" s="115">
        <v>42490</v>
      </c>
      <c r="C2211" s="77" t="s">
        <v>895</v>
      </c>
      <c r="D2211" s="99" t="s">
        <v>898</v>
      </c>
      <c r="E2211" s="101" t="s">
        <v>9</v>
      </c>
      <c r="F2211" s="55">
        <v>0</v>
      </c>
      <c r="G2211" s="55">
        <v>0</v>
      </c>
      <c r="H2211" s="55">
        <v>0</v>
      </c>
      <c r="I2211" s="55">
        <v>0</v>
      </c>
      <c r="J2211" s="57">
        <v>0</v>
      </c>
    </row>
    <row r="2212" spans="1:10" x14ac:dyDescent="0.3">
      <c r="A2212" s="2">
        <v>2211</v>
      </c>
      <c r="B2212" s="115">
        <v>42490</v>
      </c>
      <c r="C2212" s="77" t="s">
        <v>716</v>
      </c>
      <c r="D2212" s="99" t="s">
        <v>898</v>
      </c>
      <c r="E2212" s="101" t="s">
        <v>9</v>
      </c>
      <c r="F2212" s="55">
        <v>1680</v>
      </c>
      <c r="G2212" s="55">
        <v>0</v>
      </c>
      <c r="H2212" s="55">
        <v>100</v>
      </c>
      <c r="I2212" s="55">
        <v>1580</v>
      </c>
      <c r="J2212" s="57">
        <v>10416946.320000002</v>
      </c>
    </row>
    <row r="2213" spans="1:10" x14ac:dyDescent="0.3">
      <c r="A2213" s="8">
        <v>2212</v>
      </c>
      <c r="B2213" s="115">
        <v>42490</v>
      </c>
      <c r="C2213" s="77" t="s">
        <v>717</v>
      </c>
      <c r="D2213" s="99" t="s">
        <v>898</v>
      </c>
      <c r="E2213" s="101" t="s">
        <v>9</v>
      </c>
      <c r="F2213" s="55">
        <v>0</v>
      </c>
      <c r="G2213" s="55">
        <v>0</v>
      </c>
      <c r="H2213" s="55">
        <v>0</v>
      </c>
      <c r="I2213" s="55">
        <v>0</v>
      </c>
      <c r="J2213" s="57">
        <v>0</v>
      </c>
    </row>
    <row r="2214" spans="1:10" x14ac:dyDescent="0.3">
      <c r="A2214" s="2">
        <v>2213</v>
      </c>
      <c r="B2214" s="115">
        <v>42490</v>
      </c>
      <c r="C2214" s="77" t="s">
        <v>718</v>
      </c>
      <c r="D2214" s="99" t="s">
        <v>898</v>
      </c>
      <c r="E2214" s="101" t="s">
        <v>9</v>
      </c>
      <c r="F2214" s="55">
        <v>0</v>
      </c>
      <c r="G2214" s="55">
        <v>0</v>
      </c>
      <c r="H2214" s="55">
        <v>0</v>
      </c>
      <c r="I2214" s="55">
        <v>0</v>
      </c>
      <c r="J2214" s="57">
        <v>0</v>
      </c>
    </row>
    <row r="2215" spans="1:10" x14ac:dyDescent="0.3">
      <c r="A2215" s="8">
        <v>2214</v>
      </c>
      <c r="B2215" s="115">
        <v>42490</v>
      </c>
      <c r="C2215" s="77" t="s">
        <v>719</v>
      </c>
      <c r="D2215" s="99" t="s">
        <v>898</v>
      </c>
      <c r="E2215" s="101" t="s">
        <v>13</v>
      </c>
      <c r="F2215" s="55">
        <v>0</v>
      </c>
      <c r="G2215" s="55">
        <v>0</v>
      </c>
      <c r="H2215" s="55">
        <v>0</v>
      </c>
      <c r="I2215" s="55">
        <v>0</v>
      </c>
      <c r="J2215" s="57">
        <v>0</v>
      </c>
    </row>
    <row r="2216" spans="1:10" x14ac:dyDescent="0.3">
      <c r="A2216" s="2">
        <v>2215</v>
      </c>
      <c r="B2216" s="115">
        <v>42490</v>
      </c>
      <c r="C2216" s="77" t="s">
        <v>720</v>
      </c>
      <c r="D2216" s="99" t="s">
        <v>898</v>
      </c>
      <c r="E2216" s="101" t="s">
        <v>13</v>
      </c>
      <c r="F2216" s="55">
        <v>0</v>
      </c>
      <c r="G2216" s="55">
        <v>200</v>
      </c>
      <c r="H2216" s="55">
        <v>100</v>
      </c>
      <c r="I2216" s="55">
        <v>100</v>
      </c>
      <c r="J2216" s="57">
        <v>990000</v>
      </c>
    </row>
    <row r="2217" spans="1:10" x14ac:dyDescent="0.3">
      <c r="A2217" s="8">
        <v>2216</v>
      </c>
      <c r="B2217" s="115">
        <v>42490</v>
      </c>
      <c r="C2217" s="77" t="s">
        <v>724</v>
      </c>
      <c r="D2217" s="99" t="s">
        <v>898</v>
      </c>
      <c r="E2217" s="101" t="s">
        <v>13</v>
      </c>
      <c r="F2217" s="55">
        <v>0</v>
      </c>
      <c r="G2217" s="55">
        <v>0</v>
      </c>
      <c r="H2217" s="55">
        <v>0</v>
      </c>
      <c r="I2217" s="55">
        <v>0</v>
      </c>
      <c r="J2217" s="57">
        <v>0</v>
      </c>
    </row>
    <row r="2218" spans="1:10" x14ac:dyDescent="0.3">
      <c r="A2218" s="2">
        <v>2217</v>
      </c>
      <c r="B2218" s="115">
        <v>42490</v>
      </c>
      <c r="C2218" s="77" t="s">
        <v>722</v>
      </c>
      <c r="D2218" s="99" t="s">
        <v>898</v>
      </c>
      <c r="E2218" s="101" t="s">
        <v>107</v>
      </c>
      <c r="F2218" s="55">
        <v>71</v>
      </c>
      <c r="G2218" s="55">
        <v>200</v>
      </c>
      <c r="H2218" s="55">
        <v>60</v>
      </c>
      <c r="I2218" s="55">
        <v>211</v>
      </c>
      <c r="J2218" s="57">
        <v>7520040</v>
      </c>
    </row>
    <row r="2219" spans="1:10" x14ac:dyDescent="0.3">
      <c r="A2219" s="8">
        <v>2218</v>
      </c>
      <c r="B2219" s="115">
        <v>42490</v>
      </c>
      <c r="C2219" s="77" t="s">
        <v>721</v>
      </c>
      <c r="D2219" s="99" t="s">
        <v>898</v>
      </c>
      <c r="E2219" s="101" t="s">
        <v>107</v>
      </c>
      <c r="F2219" s="55">
        <v>23</v>
      </c>
      <c r="G2219" s="55">
        <v>125</v>
      </c>
      <c r="H2219" s="55">
        <v>25</v>
      </c>
      <c r="I2219" s="55">
        <v>123</v>
      </c>
      <c r="J2219" s="57">
        <v>2922480.0000000005</v>
      </c>
    </row>
    <row r="2220" spans="1:10" x14ac:dyDescent="0.3">
      <c r="A2220" s="2">
        <v>2219</v>
      </c>
      <c r="B2220" s="115">
        <v>42490</v>
      </c>
      <c r="C2220" s="77" t="s">
        <v>723</v>
      </c>
      <c r="D2220" s="99" t="s">
        <v>898</v>
      </c>
      <c r="E2220" s="101" t="s">
        <v>9</v>
      </c>
      <c r="F2220" s="55">
        <v>0</v>
      </c>
      <c r="G2220" s="55">
        <v>0</v>
      </c>
      <c r="H2220" s="55">
        <v>0</v>
      </c>
      <c r="I2220" s="55">
        <v>0</v>
      </c>
      <c r="J2220" s="57">
        <v>0</v>
      </c>
    </row>
    <row r="2221" spans="1:10" x14ac:dyDescent="0.3">
      <c r="A2221" s="8">
        <v>2220</v>
      </c>
      <c r="B2221" s="115">
        <v>42490</v>
      </c>
      <c r="C2221" s="77" t="s">
        <v>726</v>
      </c>
      <c r="D2221" s="99" t="s">
        <v>898</v>
      </c>
      <c r="E2221" s="101" t="s">
        <v>107</v>
      </c>
      <c r="F2221" s="55">
        <v>0</v>
      </c>
      <c r="G2221" s="55">
        <v>0</v>
      </c>
      <c r="H2221" s="55">
        <v>0</v>
      </c>
      <c r="I2221" s="55">
        <v>0</v>
      </c>
      <c r="J2221" s="57">
        <v>0</v>
      </c>
    </row>
    <row r="2222" spans="1:10" x14ac:dyDescent="0.3">
      <c r="A2222" s="2">
        <v>2221</v>
      </c>
      <c r="B2222" s="115">
        <v>42490</v>
      </c>
      <c r="C2222" s="77" t="s">
        <v>725</v>
      </c>
      <c r="D2222" s="99" t="s">
        <v>898</v>
      </c>
      <c r="E2222" s="101" t="s">
        <v>107</v>
      </c>
      <c r="F2222" s="55">
        <v>0</v>
      </c>
      <c r="G2222" s="55">
        <v>0</v>
      </c>
      <c r="H2222" s="55">
        <v>0</v>
      </c>
      <c r="I2222" s="55">
        <v>0</v>
      </c>
      <c r="J2222" s="57">
        <v>0</v>
      </c>
    </row>
    <row r="2223" spans="1:10" x14ac:dyDescent="0.3">
      <c r="A2223" s="8">
        <v>2222</v>
      </c>
      <c r="B2223" s="115">
        <v>42490</v>
      </c>
      <c r="C2223" s="77" t="s">
        <v>728</v>
      </c>
      <c r="D2223" s="99" t="s">
        <v>898</v>
      </c>
      <c r="E2223" s="101" t="s">
        <v>13</v>
      </c>
      <c r="F2223" s="55">
        <v>0</v>
      </c>
      <c r="G2223" s="55">
        <v>0</v>
      </c>
      <c r="H2223" s="55">
        <v>0</v>
      </c>
      <c r="I2223" s="55">
        <v>0</v>
      </c>
      <c r="J2223" s="57">
        <v>0</v>
      </c>
    </row>
    <row r="2224" spans="1:10" x14ac:dyDescent="0.3">
      <c r="A2224" s="2">
        <v>2223</v>
      </c>
      <c r="B2224" s="115">
        <v>42490</v>
      </c>
      <c r="C2224" s="77" t="s">
        <v>729</v>
      </c>
      <c r="D2224" s="99" t="s">
        <v>898</v>
      </c>
      <c r="E2224" s="101" t="s">
        <v>9</v>
      </c>
      <c r="F2224" s="55">
        <v>0</v>
      </c>
      <c r="G2224" s="55">
        <v>0</v>
      </c>
      <c r="H2224" s="55">
        <v>0</v>
      </c>
      <c r="I2224" s="55">
        <v>0</v>
      </c>
      <c r="J2224" s="57">
        <v>0</v>
      </c>
    </row>
    <row r="2225" spans="1:10" x14ac:dyDescent="0.3">
      <c r="A2225" s="8">
        <v>2224</v>
      </c>
      <c r="B2225" s="115">
        <v>42490</v>
      </c>
      <c r="C2225" s="77" t="s">
        <v>730</v>
      </c>
      <c r="D2225" s="99" t="s">
        <v>898</v>
      </c>
      <c r="E2225" s="101" t="s">
        <v>9</v>
      </c>
      <c r="F2225" s="55">
        <v>0</v>
      </c>
      <c r="G2225" s="55">
        <v>0</v>
      </c>
      <c r="H2225" s="55">
        <v>0</v>
      </c>
      <c r="I2225" s="55">
        <v>0</v>
      </c>
      <c r="J2225" s="57">
        <v>0</v>
      </c>
    </row>
    <row r="2226" spans="1:10" x14ac:dyDescent="0.3">
      <c r="A2226" s="2">
        <v>2225</v>
      </c>
      <c r="B2226" s="115">
        <v>42490</v>
      </c>
      <c r="C2226" s="77" t="s">
        <v>731</v>
      </c>
      <c r="D2226" s="99" t="s">
        <v>898</v>
      </c>
      <c r="E2226" s="101" t="s">
        <v>9</v>
      </c>
      <c r="F2226" s="55">
        <v>0</v>
      </c>
      <c r="G2226" s="55">
        <v>0</v>
      </c>
      <c r="H2226" s="55">
        <v>0</v>
      </c>
      <c r="I2226" s="55">
        <v>0</v>
      </c>
      <c r="J2226" s="57">
        <v>0</v>
      </c>
    </row>
    <row r="2227" spans="1:10" x14ac:dyDescent="0.3">
      <c r="A2227" s="8">
        <v>2226</v>
      </c>
      <c r="B2227" s="115">
        <v>42490</v>
      </c>
      <c r="C2227" s="77" t="s">
        <v>732</v>
      </c>
      <c r="D2227" s="99" t="s">
        <v>898</v>
      </c>
      <c r="E2227" s="101" t="s">
        <v>9</v>
      </c>
      <c r="F2227" s="55">
        <v>0</v>
      </c>
      <c r="G2227" s="55">
        <v>0</v>
      </c>
      <c r="H2227" s="55">
        <v>0</v>
      </c>
      <c r="I2227" s="55">
        <v>0</v>
      </c>
      <c r="J2227" s="57">
        <v>0</v>
      </c>
    </row>
    <row r="2228" spans="1:10" x14ac:dyDescent="0.3">
      <c r="A2228" s="2">
        <v>2227</v>
      </c>
      <c r="B2228" s="115">
        <v>42490</v>
      </c>
      <c r="C2228" s="77" t="s">
        <v>733</v>
      </c>
      <c r="D2228" s="99" t="s">
        <v>898</v>
      </c>
      <c r="E2228" s="101" t="s">
        <v>9</v>
      </c>
      <c r="F2228" s="55">
        <v>0</v>
      </c>
      <c r="G2228" s="55">
        <v>0</v>
      </c>
      <c r="H2228" s="55">
        <v>0</v>
      </c>
      <c r="I2228" s="55">
        <v>0</v>
      </c>
      <c r="J2228" s="57">
        <v>0</v>
      </c>
    </row>
    <row r="2229" spans="1:10" x14ac:dyDescent="0.3">
      <c r="A2229" s="8">
        <v>2228</v>
      </c>
      <c r="B2229" s="115">
        <v>42490</v>
      </c>
      <c r="C2229" s="77" t="s">
        <v>734</v>
      </c>
      <c r="D2229" s="99" t="s">
        <v>898</v>
      </c>
      <c r="E2229" s="101" t="s">
        <v>9</v>
      </c>
      <c r="F2229" s="55">
        <v>0</v>
      </c>
      <c r="G2229" s="55">
        <v>0</v>
      </c>
      <c r="H2229" s="55">
        <v>0</v>
      </c>
      <c r="I2229" s="55">
        <v>0</v>
      </c>
      <c r="J2229" s="57">
        <v>0</v>
      </c>
    </row>
    <row r="2230" spans="1:10" x14ac:dyDescent="0.3">
      <c r="A2230" s="2">
        <v>2229</v>
      </c>
      <c r="B2230" s="115">
        <v>42490</v>
      </c>
      <c r="C2230" s="77" t="s">
        <v>735</v>
      </c>
      <c r="D2230" s="99" t="s">
        <v>898</v>
      </c>
      <c r="E2230" s="101" t="s">
        <v>9</v>
      </c>
      <c r="F2230" s="55">
        <v>0</v>
      </c>
      <c r="G2230" s="55">
        <v>0</v>
      </c>
      <c r="H2230" s="55">
        <v>0</v>
      </c>
      <c r="I2230" s="55">
        <v>0</v>
      </c>
      <c r="J2230" s="57">
        <v>0</v>
      </c>
    </row>
    <row r="2231" spans="1:10" x14ac:dyDescent="0.3">
      <c r="A2231" s="8">
        <v>2230</v>
      </c>
      <c r="B2231" s="115">
        <v>42490</v>
      </c>
      <c r="C2231" s="77" t="s">
        <v>668</v>
      </c>
      <c r="D2231" s="99" t="s">
        <v>900</v>
      </c>
      <c r="E2231" s="101" t="s">
        <v>9</v>
      </c>
      <c r="F2231" s="55">
        <v>1770</v>
      </c>
      <c r="G2231" s="55">
        <v>0</v>
      </c>
      <c r="H2231" s="55">
        <v>830</v>
      </c>
      <c r="I2231" s="55">
        <v>940</v>
      </c>
      <c r="J2231" s="57">
        <v>517000</v>
      </c>
    </row>
    <row r="2232" spans="1:10" x14ac:dyDescent="0.3">
      <c r="A2232" s="2">
        <v>2231</v>
      </c>
      <c r="B2232" s="115">
        <v>42490</v>
      </c>
      <c r="C2232" s="77" t="s">
        <v>669</v>
      </c>
      <c r="D2232" s="99" t="s">
        <v>900</v>
      </c>
      <c r="E2232" s="101" t="s">
        <v>9</v>
      </c>
      <c r="F2232" s="55">
        <v>3100</v>
      </c>
      <c r="G2232" s="55">
        <v>0</v>
      </c>
      <c r="H2232" s="55">
        <v>350</v>
      </c>
      <c r="I2232" s="55">
        <v>2750</v>
      </c>
      <c r="J2232" s="57">
        <v>2571250.0000000005</v>
      </c>
    </row>
    <row r="2233" spans="1:10" x14ac:dyDescent="0.3">
      <c r="A2233" s="8">
        <v>2232</v>
      </c>
      <c r="B2233" s="115">
        <v>42490</v>
      </c>
      <c r="C2233" s="77" t="s">
        <v>670</v>
      </c>
      <c r="D2233" s="99" t="s">
        <v>900</v>
      </c>
      <c r="E2233" s="101" t="s">
        <v>9</v>
      </c>
      <c r="F2233" s="55">
        <v>550</v>
      </c>
      <c r="G2233" s="55">
        <v>0</v>
      </c>
      <c r="H2233" s="55">
        <v>380</v>
      </c>
      <c r="I2233" s="55">
        <v>170</v>
      </c>
      <c r="J2233" s="57">
        <v>205700</v>
      </c>
    </row>
    <row r="2234" spans="1:10" x14ac:dyDescent="0.3">
      <c r="A2234" s="2">
        <v>2233</v>
      </c>
      <c r="B2234" s="115">
        <v>42490</v>
      </c>
      <c r="C2234" s="77" t="s">
        <v>671</v>
      </c>
      <c r="D2234" s="99" t="s">
        <v>900</v>
      </c>
      <c r="E2234" s="101" t="s">
        <v>9</v>
      </c>
      <c r="F2234" s="55">
        <v>440</v>
      </c>
      <c r="G2234" s="55">
        <v>0</v>
      </c>
      <c r="H2234" s="55">
        <v>50</v>
      </c>
      <c r="I2234" s="55">
        <v>390</v>
      </c>
      <c r="J2234" s="57">
        <v>3324750</v>
      </c>
    </row>
    <row r="2235" spans="1:10" x14ac:dyDescent="0.3">
      <c r="A2235" s="8">
        <v>2234</v>
      </c>
      <c r="B2235" s="115">
        <v>42490</v>
      </c>
      <c r="C2235" s="77" t="s">
        <v>672</v>
      </c>
      <c r="D2235" s="99" t="s">
        <v>900</v>
      </c>
      <c r="E2235" s="101" t="s">
        <v>33</v>
      </c>
      <c r="F2235" s="55">
        <v>8</v>
      </c>
      <c r="G2235" s="55">
        <v>0</v>
      </c>
      <c r="H2235" s="55">
        <v>8</v>
      </c>
      <c r="I2235" s="55">
        <v>0</v>
      </c>
      <c r="J2235" s="57">
        <v>0</v>
      </c>
    </row>
    <row r="2236" spans="1:10" x14ac:dyDescent="0.3">
      <c r="A2236" s="2">
        <v>2235</v>
      </c>
      <c r="B2236" s="115">
        <v>42490</v>
      </c>
      <c r="C2236" s="77" t="s">
        <v>893</v>
      </c>
      <c r="D2236" s="99" t="s">
        <v>900</v>
      </c>
      <c r="E2236" s="101" t="s">
        <v>9</v>
      </c>
      <c r="F2236" s="55">
        <v>560</v>
      </c>
      <c r="G2236" s="55">
        <v>0</v>
      </c>
      <c r="H2236" s="55">
        <v>60</v>
      </c>
      <c r="I2236" s="55">
        <v>500</v>
      </c>
      <c r="J2236" s="57">
        <v>4774000</v>
      </c>
    </row>
    <row r="2237" spans="1:10" x14ac:dyDescent="0.3">
      <c r="A2237" s="8">
        <v>2236</v>
      </c>
      <c r="B2237" s="115">
        <v>42490</v>
      </c>
      <c r="C2237" s="77" t="s">
        <v>674</v>
      </c>
      <c r="D2237" s="99" t="s">
        <v>900</v>
      </c>
      <c r="E2237" s="101" t="s">
        <v>33</v>
      </c>
      <c r="F2237" s="55">
        <v>0</v>
      </c>
      <c r="G2237" s="55">
        <v>0</v>
      </c>
      <c r="H2237" s="55">
        <v>0</v>
      </c>
      <c r="I2237" s="55">
        <v>0</v>
      </c>
      <c r="J2237" s="57">
        <v>0</v>
      </c>
    </row>
    <row r="2238" spans="1:10" x14ac:dyDescent="0.3">
      <c r="A2238" s="2">
        <v>2237</v>
      </c>
      <c r="B2238" s="115">
        <v>42490</v>
      </c>
      <c r="C2238" s="77" t="s">
        <v>675</v>
      </c>
      <c r="D2238" s="99" t="s">
        <v>900</v>
      </c>
      <c r="E2238" s="101" t="s">
        <v>9</v>
      </c>
      <c r="F2238" s="55">
        <v>0</v>
      </c>
      <c r="G2238" s="55">
        <v>0</v>
      </c>
      <c r="H2238" s="55">
        <v>0</v>
      </c>
      <c r="I2238" s="55">
        <v>0</v>
      </c>
      <c r="J2238" s="57">
        <v>0</v>
      </c>
    </row>
    <row r="2239" spans="1:10" x14ac:dyDescent="0.3">
      <c r="A2239" s="8">
        <v>2238</v>
      </c>
      <c r="B2239" s="115">
        <v>42490</v>
      </c>
      <c r="C2239" s="77" t="s">
        <v>676</v>
      </c>
      <c r="D2239" s="99" t="s">
        <v>900</v>
      </c>
      <c r="E2239" s="101" t="s">
        <v>151</v>
      </c>
      <c r="F2239" s="55">
        <v>115</v>
      </c>
      <c r="G2239" s="55">
        <v>50</v>
      </c>
      <c r="H2239" s="55">
        <v>45</v>
      </c>
      <c r="I2239" s="55">
        <v>120</v>
      </c>
      <c r="J2239" s="57">
        <v>11727012</v>
      </c>
    </row>
    <row r="2240" spans="1:10" x14ac:dyDescent="0.3">
      <c r="A2240" s="2">
        <v>2239</v>
      </c>
      <c r="B2240" s="115">
        <v>42490</v>
      </c>
      <c r="C2240" s="77" t="s">
        <v>677</v>
      </c>
      <c r="D2240" s="99" t="s">
        <v>900</v>
      </c>
      <c r="E2240" s="101" t="s">
        <v>151</v>
      </c>
      <c r="F2240" s="55">
        <v>300</v>
      </c>
      <c r="G2240" s="55">
        <v>0</v>
      </c>
      <c r="H2240" s="55">
        <v>75</v>
      </c>
      <c r="I2240" s="55">
        <v>225</v>
      </c>
      <c r="J2240" s="57">
        <v>42299977.500000007</v>
      </c>
    </row>
    <row r="2241" spans="1:10" x14ac:dyDescent="0.3">
      <c r="A2241" s="8">
        <v>2240</v>
      </c>
      <c r="B2241" s="115">
        <v>42490</v>
      </c>
      <c r="C2241" s="77" t="s">
        <v>678</v>
      </c>
      <c r="D2241" s="99" t="s">
        <v>900</v>
      </c>
      <c r="E2241" s="101" t="s">
        <v>151</v>
      </c>
      <c r="F2241" s="55">
        <v>5</v>
      </c>
      <c r="G2241" s="55">
        <v>0</v>
      </c>
      <c r="H2241" s="55">
        <v>0</v>
      </c>
      <c r="I2241" s="55">
        <v>5</v>
      </c>
      <c r="J2241" s="57">
        <v>1750001</v>
      </c>
    </row>
    <row r="2242" spans="1:10" x14ac:dyDescent="0.3">
      <c r="A2242" s="2">
        <v>2241</v>
      </c>
      <c r="B2242" s="115">
        <v>42490</v>
      </c>
      <c r="C2242" s="77" t="s">
        <v>679</v>
      </c>
      <c r="D2242" s="99" t="s">
        <v>900</v>
      </c>
      <c r="E2242" s="101" t="s">
        <v>13</v>
      </c>
      <c r="F2242" s="55">
        <v>1860</v>
      </c>
      <c r="G2242" s="55">
        <v>5000</v>
      </c>
      <c r="H2242" s="55">
        <v>1895</v>
      </c>
      <c r="I2242" s="55">
        <v>4965</v>
      </c>
      <c r="J2242" s="57">
        <v>198601986</v>
      </c>
    </row>
    <row r="2243" spans="1:10" x14ac:dyDescent="0.3">
      <c r="A2243" s="8">
        <v>2242</v>
      </c>
      <c r="B2243" s="115">
        <v>42490</v>
      </c>
      <c r="C2243" s="77" t="s">
        <v>680</v>
      </c>
      <c r="D2243" s="99" t="s">
        <v>900</v>
      </c>
      <c r="E2243" s="101" t="s">
        <v>9</v>
      </c>
      <c r="F2243" s="55">
        <v>0</v>
      </c>
      <c r="G2243" s="55">
        <v>0</v>
      </c>
      <c r="H2243" s="55">
        <v>0</v>
      </c>
      <c r="I2243" s="55">
        <v>0</v>
      </c>
      <c r="J2243" s="57">
        <v>0</v>
      </c>
    </row>
    <row r="2244" spans="1:10" x14ac:dyDescent="0.3">
      <c r="A2244" s="2">
        <v>2243</v>
      </c>
      <c r="B2244" s="115">
        <v>42490</v>
      </c>
      <c r="C2244" s="77" t="s">
        <v>681</v>
      </c>
      <c r="D2244" s="99" t="s">
        <v>900</v>
      </c>
      <c r="E2244" s="101" t="s">
        <v>13</v>
      </c>
      <c r="F2244" s="55">
        <v>1224</v>
      </c>
      <c r="G2244" s="55">
        <v>0</v>
      </c>
      <c r="H2244" s="55">
        <v>220</v>
      </c>
      <c r="I2244" s="55">
        <v>1004</v>
      </c>
      <c r="J2244" s="57">
        <v>8433198.4000000004</v>
      </c>
    </row>
    <row r="2245" spans="1:10" x14ac:dyDescent="0.3">
      <c r="A2245" s="8">
        <v>2244</v>
      </c>
      <c r="B2245" s="115">
        <v>42490</v>
      </c>
      <c r="C2245" s="77" t="s">
        <v>682</v>
      </c>
      <c r="D2245" s="99" t="s">
        <v>900</v>
      </c>
      <c r="E2245" s="101" t="s">
        <v>9</v>
      </c>
      <c r="F2245" s="55">
        <v>1440</v>
      </c>
      <c r="G2245" s="55">
        <v>1500</v>
      </c>
      <c r="H2245" s="55">
        <v>1320</v>
      </c>
      <c r="I2245" s="55">
        <v>1620</v>
      </c>
      <c r="J2245" s="57">
        <v>25304400.000000004</v>
      </c>
    </row>
    <row r="2246" spans="1:10" x14ac:dyDescent="0.3">
      <c r="A2246" s="2">
        <v>2245</v>
      </c>
      <c r="B2246" s="115">
        <v>42490</v>
      </c>
      <c r="C2246" s="77" t="s">
        <v>683</v>
      </c>
      <c r="D2246" s="99" t="s">
        <v>900</v>
      </c>
      <c r="E2246" s="101" t="s">
        <v>9</v>
      </c>
      <c r="F2246" s="55">
        <v>0</v>
      </c>
      <c r="G2246" s="55">
        <v>1320</v>
      </c>
      <c r="H2246" s="55">
        <v>1320</v>
      </c>
      <c r="I2246" s="55">
        <v>0</v>
      </c>
      <c r="J2246" s="57">
        <v>0</v>
      </c>
    </row>
    <row r="2247" spans="1:10" x14ac:dyDescent="0.3">
      <c r="A2247" s="8">
        <v>2246</v>
      </c>
      <c r="B2247" s="115">
        <v>42490</v>
      </c>
      <c r="C2247" s="77" t="s">
        <v>684</v>
      </c>
      <c r="D2247" s="99" t="s">
        <v>900</v>
      </c>
      <c r="E2247" s="101" t="s">
        <v>9</v>
      </c>
      <c r="F2247" s="55">
        <v>0</v>
      </c>
      <c r="G2247" s="55">
        <v>180</v>
      </c>
      <c r="H2247" s="55">
        <v>180</v>
      </c>
      <c r="I2247" s="55">
        <v>0</v>
      </c>
      <c r="J2247" s="57">
        <v>0</v>
      </c>
    </row>
    <row r="2248" spans="1:10" x14ac:dyDescent="0.3">
      <c r="A2248" s="2">
        <v>2247</v>
      </c>
      <c r="B2248" s="115">
        <v>42490</v>
      </c>
      <c r="C2248" s="77" t="s">
        <v>685</v>
      </c>
      <c r="D2248" s="99" t="s">
        <v>900</v>
      </c>
      <c r="E2248" s="101" t="s">
        <v>13</v>
      </c>
      <c r="F2248" s="55">
        <v>390</v>
      </c>
      <c r="G2248" s="55">
        <v>500</v>
      </c>
      <c r="H2248" s="55">
        <v>370</v>
      </c>
      <c r="I2248" s="55">
        <v>520</v>
      </c>
      <c r="J2248" s="57">
        <v>7540104</v>
      </c>
    </row>
    <row r="2249" spans="1:10" x14ac:dyDescent="0.3">
      <c r="A2249" s="8">
        <v>2248</v>
      </c>
      <c r="B2249" s="115">
        <v>42490</v>
      </c>
      <c r="C2249" s="77" t="s">
        <v>686</v>
      </c>
      <c r="D2249" s="99" t="s">
        <v>900</v>
      </c>
      <c r="E2249" s="101" t="s">
        <v>13</v>
      </c>
      <c r="F2249" s="55">
        <v>30</v>
      </c>
      <c r="G2249" s="55">
        <v>20</v>
      </c>
      <c r="H2249" s="55">
        <v>30</v>
      </c>
      <c r="I2249" s="55">
        <v>20</v>
      </c>
      <c r="J2249" s="57">
        <v>3200010</v>
      </c>
    </row>
    <row r="2250" spans="1:10" x14ac:dyDescent="0.3">
      <c r="A2250" s="2">
        <v>2249</v>
      </c>
      <c r="B2250" s="111">
        <v>371178</v>
      </c>
      <c r="C2250" s="9" t="s">
        <v>8</v>
      </c>
      <c r="D2250" s="3" t="s">
        <v>897</v>
      </c>
      <c r="E2250" s="10" t="s">
        <v>9</v>
      </c>
      <c r="F2250" s="12">
        <v>80</v>
      </c>
      <c r="G2250" s="12">
        <v>0</v>
      </c>
      <c r="H2250" s="12">
        <v>40</v>
      </c>
      <c r="I2250" s="12">
        <f t="shared" ref="I2250:I2313" si="34">F2250+G2250-H2250</f>
        <v>40</v>
      </c>
      <c r="J2250" s="108">
        <v>1503200.1600000001</v>
      </c>
    </row>
    <row r="2251" spans="1:10" x14ac:dyDescent="0.3">
      <c r="A2251" s="8">
        <v>2250</v>
      </c>
      <c r="B2251" s="111">
        <v>371178</v>
      </c>
      <c r="C2251" s="44" t="s">
        <v>10</v>
      </c>
      <c r="D2251" s="3" t="s">
        <v>897</v>
      </c>
      <c r="E2251" s="45" t="s">
        <v>9</v>
      </c>
      <c r="F2251" s="47">
        <v>140</v>
      </c>
      <c r="G2251" s="47">
        <v>0</v>
      </c>
      <c r="H2251" s="47">
        <v>50</v>
      </c>
      <c r="I2251" s="47">
        <f t="shared" si="34"/>
        <v>90</v>
      </c>
      <c r="J2251" s="109">
        <v>3610134.0000000005</v>
      </c>
    </row>
    <row r="2252" spans="1:10" x14ac:dyDescent="0.3">
      <c r="A2252" s="2">
        <v>2251</v>
      </c>
      <c r="B2252" s="111">
        <v>371178</v>
      </c>
      <c r="C2252" s="3" t="s">
        <v>748</v>
      </c>
      <c r="D2252" s="3" t="s">
        <v>897</v>
      </c>
      <c r="E2252" s="4" t="s">
        <v>13</v>
      </c>
      <c r="F2252" s="6">
        <v>0</v>
      </c>
      <c r="G2252" s="6">
        <v>1</v>
      </c>
      <c r="H2252" s="6">
        <v>1</v>
      </c>
      <c r="I2252" s="6">
        <f t="shared" si="34"/>
        <v>0</v>
      </c>
      <c r="J2252" s="107">
        <v>0</v>
      </c>
    </row>
    <row r="2253" spans="1:10" x14ac:dyDescent="0.3">
      <c r="A2253" s="8">
        <v>2252</v>
      </c>
      <c r="B2253" s="111">
        <v>371178</v>
      </c>
      <c r="C2253" s="9" t="s">
        <v>810</v>
      </c>
      <c r="D2253" s="3" t="s">
        <v>897</v>
      </c>
      <c r="E2253" s="10" t="s">
        <v>13</v>
      </c>
      <c r="F2253" s="12">
        <v>0</v>
      </c>
      <c r="G2253" s="12">
        <v>10</v>
      </c>
      <c r="H2253" s="12">
        <v>10</v>
      </c>
      <c r="I2253" s="12">
        <f t="shared" si="34"/>
        <v>0</v>
      </c>
      <c r="J2253" s="108">
        <v>0</v>
      </c>
    </row>
    <row r="2254" spans="1:10" x14ac:dyDescent="0.3">
      <c r="A2254" s="2">
        <v>2253</v>
      </c>
      <c r="B2254" s="111">
        <v>371178</v>
      </c>
      <c r="C2254" s="14" t="s">
        <v>11</v>
      </c>
      <c r="D2254" s="3" t="s">
        <v>897</v>
      </c>
      <c r="E2254" s="10" t="s">
        <v>9</v>
      </c>
      <c r="F2254" s="12">
        <v>1000</v>
      </c>
      <c r="G2254" s="12">
        <v>0</v>
      </c>
      <c r="H2254" s="12">
        <v>0</v>
      </c>
      <c r="I2254" s="12">
        <f t="shared" si="34"/>
        <v>1000</v>
      </c>
      <c r="J2254" s="108">
        <v>2743125</v>
      </c>
    </row>
    <row r="2255" spans="1:10" x14ac:dyDescent="0.3">
      <c r="A2255" s="8">
        <v>2254</v>
      </c>
      <c r="B2255" s="111">
        <v>371178</v>
      </c>
      <c r="C2255" s="14" t="s">
        <v>12</v>
      </c>
      <c r="D2255" s="3" t="s">
        <v>897</v>
      </c>
      <c r="E2255" s="10" t="s">
        <v>13</v>
      </c>
      <c r="F2255" s="12">
        <v>1</v>
      </c>
      <c r="G2255" s="12">
        <v>0</v>
      </c>
      <c r="H2255" s="12">
        <v>0</v>
      </c>
      <c r="I2255" s="12">
        <f t="shared" si="34"/>
        <v>1</v>
      </c>
      <c r="J2255" s="108">
        <v>4125000.0000000005</v>
      </c>
    </row>
    <row r="2256" spans="1:10" x14ac:dyDescent="0.3">
      <c r="A2256" s="2">
        <v>2255</v>
      </c>
      <c r="B2256" s="111">
        <v>371178</v>
      </c>
      <c r="C2256" s="14" t="s">
        <v>14</v>
      </c>
      <c r="D2256" s="3" t="s">
        <v>897</v>
      </c>
      <c r="E2256" s="10" t="s">
        <v>13</v>
      </c>
      <c r="F2256" s="12">
        <v>203</v>
      </c>
      <c r="G2256" s="12">
        <v>236</v>
      </c>
      <c r="H2256" s="12">
        <v>170</v>
      </c>
      <c r="I2256" s="12">
        <f t="shared" si="34"/>
        <v>269</v>
      </c>
      <c r="J2256" s="108">
        <v>47075000.269000001</v>
      </c>
    </row>
    <row r="2257" spans="1:10" x14ac:dyDescent="0.3">
      <c r="A2257" s="8">
        <v>2256</v>
      </c>
      <c r="B2257" s="111">
        <v>371178</v>
      </c>
      <c r="C2257" s="14" t="s">
        <v>15</v>
      </c>
      <c r="D2257" s="3" t="s">
        <v>897</v>
      </c>
      <c r="E2257" s="10" t="s">
        <v>13</v>
      </c>
      <c r="F2257" s="12">
        <v>149</v>
      </c>
      <c r="G2257" s="12">
        <v>148</v>
      </c>
      <c r="H2257" s="12">
        <v>185</v>
      </c>
      <c r="I2257" s="12">
        <f t="shared" si="34"/>
        <v>112</v>
      </c>
      <c r="J2257" s="108">
        <v>45640000.560000002</v>
      </c>
    </row>
    <row r="2258" spans="1:10" x14ac:dyDescent="0.3">
      <c r="A2258" s="2">
        <v>2257</v>
      </c>
      <c r="B2258" s="111">
        <v>371178</v>
      </c>
      <c r="C2258" s="9" t="s">
        <v>749</v>
      </c>
      <c r="D2258" s="3" t="s">
        <v>897</v>
      </c>
      <c r="E2258" s="10" t="s">
        <v>9</v>
      </c>
      <c r="F2258" s="12">
        <v>300</v>
      </c>
      <c r="G2258" s="12">
        <v>0</v>
      </c>
      <c r="H2258" s="12">
        <v>300</v>
      </c>
      <c r="I2258" s="12">
        <f t="shared" si="34"/>
        <v>0</v>
      </c>
      <c r="J2258" s="108">
        <v>0</v>
      </c>
    </row>
    <row r="2259" spans="1:10" x14ac:dyDescent="0.3">
      <c r="A2259" s="8">
        <v>2258</v>
      </c>
      <c r="B2259" s="111">
        <v>371178</v>
      </c>
      <c r="C2259" s="9" t="s">
        <v>18</v>
      </c>
      <c r="D2259" s="3" t="s">
        <v>897</v>
      </c>
      <c r="E2259" s="10" t="s">
        <v>9</v>
      </c>
      <c r="F2259" s="12">
        <v>1800</v>
      </c>
      <c r="G2259" s="12">
        <v>5000</v>
      </c>
      <c r="H2259" s="12">
        <v>1700</v>
      </c>
      <c r="I2259" s="12">
        <f t="shared" si="34"/>
        <v>5100</v>
      </c>
      <c r="J2259" s="108">
        <v>5049000.0000000009</v>
      </c>
    </row>
    <row r="2260" spans="1:10" x14ac:dyDescent="0.3">
      <c r="A2260" s="2">
        <v>2259</v>
      </c>
      <c r="B2260" s="111">
        <v>371178</v>
      </c>
      <c r="C2260" s="9" t="s">
        <v>19</v>
      </c>
      <c r="D2260" s="3" t="s">
        <v>897</v>
      </c>
      <c r="E2260" s="10" t="s">
        <v>9</v>
      </c>
      <c r="F2260" s="12">
        <v>1700</v>
      </c>
      <c r="G2260" s="12">
        <v>3000</v>
      </c>
      <c r="H2260" s="12">
        <v>1800</v>
      </c>
      <c r="I2260" s="12">
        <f t="shared" si="34"/>
        <v>2900</v>
      </c>
      <c r="J2260" s="108">
        <v>2261997.1000000006</v>
      </c>
    </row>
    <row r="2261" spans="1:10" x14ac:dyDescent="0.3">
      <c r="A2261" s="8">
        <v>2260</v>
      </c>
      <c r="B2261" s="111">
        <v>371178</v>
      </c>
      <c r="C2261" s="15" t="s">
        <v>20</v>
      </c>
      <c r="D2261" s="3" t="s">
        <v>897</v>
      </c>
      <c r="E2261" s="10" t="s">
        <v>21</v>
      </c>
      <c r="F2261" s="12">
        <v>23</v>
      </c>
      <c r="G2261" s="12">
        <v>0</v>
      </c>
      <c r="H2261" s="12">
        <v>23</v>
      </c>
      <c r="I2261" s="12">
        <f t="shared" si="34"/>
        <v>0</v>
      </c>
      <c r="J2261" s="108">
        <v>0</v>
      </c>
    </row>
    <row r="2262" spans="1:10" x14ac:dyDescent="0.3">
      <c r="A2262" s="2">
        <v>2261</v>
      </c>
      <c r="B2262" s="111">
        <v>371178</v>
      </c>
      <c r="C2262" s="119" t="s">
        <v>750</v>
      </c>
      <c r="D2262" s="3" t="s">
        <v>897</v>
      </c>
      <c r="E2262" s="45" t="s">
        <v>13</v>
      </c>
      <c r="F2262" s="47">
        <v>23</v>
      </c>
      <c r="G2262" s="47">
        <v>150</v>
      </c>
      <c r="H2262" s="47">
        <v>98</v>
      </c>
      <c r="I2262" s="47">
        <f t="shared" si="34"/>
        <v>75</v>
      </c>
      <c r="J2262" s="109">
        <v>63749999.775000006</v>
      </c>
    </row>
    <row r="2263" spans="1:10" x14ac:dyDescent="0.3">
      <c r="A2263" s="8">
        <v>2262</v>
      </c>
      <c r="B2263" s="111">
        <v>371178</v>
      </c>
      <c r="C2263" s="120" t="s">
        <v>811</v>
      </c>
      <c r="D2263" s="3" t="s">
        <v>897</v>
      </c>
      <c r="E2263" s="4" t="s">
        <v>13</v>
      </c>
      <c r="F2263" s="6">
        <v>0</v>
      </c>
      <c r="G2263" s="6">
        <v>10</v>
      </c>
      <c r="H2263" s="6">
        <v>0</v>
      </c>
      <c r="I2263" s="6">
        <f t="shared" si="34"/>
        <v>10</v>
      </c>
      <c r="J2263" s="107">
        <v>4092000.0000000005</v>
      </c>
    </row>
    <row r="2264" spans="1:10" x14ac:dyDescent="0.3">
      <c r="A2264" s="2">
        <v>2263</v>
      </c>
      <c r="B2264" s="111">
        <v>371178</v>
      </c>
      <c r="C2264" s="16" t="s">
        <v>23</v>
      </c>
      <c r="D2264" s="3" t="s">
        <v>897</v>
      </c>
      <c r="E2264" s="10" t="s">
        <v>13</v>
      </c>
      <c r="F2264" s="12">
        <v>28</v>
      </c>
      <c r="G2264" s="12">
        <v>0</v>
      </c>
      <c r="H2264" s="12">
        <v>28</v>
      </c>
      <c r="I2264" s="12">
        <f t="shared" si="34"/>
        <v>0</v>
      </c>
      <c r="J2264" s="108">
        <v>0</v>
      </c>
    </row>
    <row r="2265" spans="1:10" x14ac:dyDescent="0.3">
      <c r="A2265" s="8">
        <v>2264</v>
      </c>
      <c r="B2265" s="111">
        <v>371178</v>
      </c>
      <c r="C2265" s="9" t="s">
        <v>25</v>
      </c>
      <c r="D2265" s="3" t="s">
        <v>897</v>
      </c>
      <c r="E2265" s="10" t="s">
        <v>13</v>
      </c>
      <c r="F2265" s="12">
        <v>1</v>
      </c>
      <c r="G2265" s="12">
        <v>0</v>
      </c>
      <c r="H2265" s="12">
        <v>0</v>
      </c>
      <c r="I2265" s="12">
        <f t="shared" si="34"/>
        <v>1</v>
      </c>
      <c r="J2265" s="108">
        <v>12426700.000000002</v>
      </c>
    </row>
    <row r="2266" spans="1:10" x14ac:dyDescent="0.3">
      <c r="A2266" s="2">
        <v>2265</v>
      </c>
      <c r="B2266" s="111">
        <v>371178</v>
      </c>
      <c r="C2266" s="9" t="s">
        <v>26</v>
      </c>
      <c r="D2266" s="3" t="s">
        <v>897</v>
      </c>
      <c r="E2266" s="10" t="s">
        <v>9</v>
      </c>
      <c r="F2266" s="12">
        <v>15900</v>
      </c>
      <c r="G2266" s="12">
        <v>0</v>
      </c>
      <c r="H2266" s="12">
        <v>5800</v>
      </c>
      <c r="I2266" s="12">
        <f t="shared" si="34"/>
        <v>10100</v>
      </c>
      <c r="J2266" s="108">
        <v>868579.80000000016</v>
      </c>
    </row>
    <row r="2267" spans="1:10" x14ac:dyDescent="0.3">
      <c r="A2267" s="8">
        <v>2266</v>
      </c>
      <c r="B2267" s="111">
        <v>371178</v>
      </c>
      <c r="C2267" s="15" t="s">
        <v>27</v>
      </c>
      <c r="D2267" s="3" t="s">
        <v>897</v>
      </c>
      <c r="E2267" s="10" t="s">
        <v>28</v>
      </c>
      <c r="F2267" s="12">
        <v>6</v>
      </c>
      <c r="G2267" s="12">
        <v>0</v>
      </c>
      <c r="H2267" s="12">
        <v>0</v>
      </c>
      <c r="I2267" s="12">
        <f t="shared" si="34"/>
        <v>6</v>
      </c>
      <c r="J2267" s="108">
        <v>561000.00000000012</v>
      </c>
    </row>
    <row r="2268" spans="1:10" x14ac:dyDescent="0.3">
      <c r="A2268" s="2">
        <v>2267</v>
      </c>
      <c r="B2268" s="111">
        <v>371178</v>
      </c>
      <c r="C2268" s="17" t="s">
        <v>29</v>
      </c>
      <c r="D2268" s="3" t="s">
        <v>897</v>
      </c>
      <c r="E2268" s="18" t="s">
        <v>9</v>
      </c>
      <c r="F2268" s="12">
        <v>20</v>
      </c>
      <c r="G2268" s="12">
        <v>0</v>
      </c>
      <c r="H2268" s="12">
        <v>0</v>
      </c>
      <c r="I2268" s="12">
        <f t="shared" si="34"/>
        <v>20</v>
      </c>
      <c r="J2268" s="108">
        <v>130600.14000000001</v>
      </c>
    </row>
    <row r="2269" spans="1:10" x14ac:dyDescent="0.3">
      <c r="A2269" s="8">
        <v>2268</v>
      </c>
      <c r="B2269" s="111">
        <v>371178</v>
      </c>
      <c r="C2269" s="17" t="s">
        <v>30</v>
      </c>
      <c r="D2269" s="3" t="s">
        <v>897</v>
      </c>
      <c r="E2269" s="18" t="s">
        <v>9</v>
      </c>
      <c r="F2269" s="12">
        <v>80</v>
      </c>
      <c r="G2269" s="12">
        <v>0</v>
      </c>
      <c r="H2269" s="12">
        <v>0</v>
      </c>
      <c r="I2269" s="12">
        <f t="shared" si="34"/>
        <v>80</v>
      </c>
      <c r="J2269" s="108">
        <v>346992.8</v>
      </c>
    </row>
    <row r="2270" spans="1:10" x14ac:dyDescent="0.3">
      <c r="A2270" s="2">
        <v>2269</v>
      </c>
      <c r="B2270" s="111">
        <v>371178</v>
      </c>
      <c r="C2270" s="9" t="s">
        <v>31</v>
      </c>
      <c r="D2270" s="3" t="s">
        <v>897</v>
      </c>
      <c r="E2270" s="10" t="s">
        <v>9</v>
      </c>
      <c r="F2270" s="12">
        <v>900</v>
      </c>
      <c r="G2270" s="12">
        <v>0</v>
      </c>
      <c r="H2270" s="12">
        <v>800</v>
      </c>
      <c r="I2270" s="12">
        <f t="shared" si="34"/>
        <v>100</v>
      </c>
      <c r="J2270" s="108">
        <v>10599.6</v>
      </c>
    </row>
    <row r="2271" spans="1:10" x14ac:dyDescent="0.3">
      <c r="A2271" s="8">
        <v>2270</v>
      </c>
      <c r="B2271" s="111">
        <v>371178</v>
      </c>
      <c r="C2271" s="9" t="s">
        <v>812</v>
      </c>
      <c r="D2271" s="3" t="s">
        <v>897</v>
      </c>
      <c r="E2271" s="10" t="s">
        <v>13</v>
      </c>
      <c r="F2271" s="12">
        <v>0</v>
      </c>
      <c r="G2271" s="12">
        <v>1000</v>
      </c>
      <c r="H2271" s="12">
        <v>160</v>
      </c>
      <c r="I2271" s="12">
        <f t="shared" si="34"/>
        <v>840</v>
      </c>
      <c r="J2271" s="108">
        <v>24948000.000000004</v>
      </c>
    </row>
    <row r="2272" spans="1:10" x14ac:dyDescent="0.3">
      <c r="A2272" s="2">
        <v>2271</v>
      </c>
      <c r="B2272" s="111">
        <v>371178</v>
      </c>
      <c r="C2272" s="9" t="s">
        <v>34</v>
      </c>
      <c r="D2272" s="3" t="s">
        <v>897</v>
      </c>
      <c r="E2272" s="10" t="s">
        <v>13</v>
      </c>
      <c r="F2272" s="12">
        <v>170</v>
      </c>
      <c r="G2272" s="12">
        <v>0</v>
      </c>
      <c r="H2272" s="12">
        <v>40</v>
      </c>
      <c r="I2272" s="12">
        <f t="shared" si="34"/>
        <v>130</v>
      </c>
      <c r="J2272" s="108">
        <v>15015000.000000002</v>
      </c>
    </row>
    <row r="2273" spans="1:10" x14ac:dyDescent="0.3">
      <c r="A2273" s="8">
        <v>2272</v>
      </c>
      <c r="B2273" s="111">
        <v>371178</v>
      </c>
      <c r="C2273" s="9" t="s">
        <v>35</v>
      </c>
      <c r="D2273" s="3" t="s">
        <v>897</v>
      </c>
      <c r="E2273" s="18" t="s">
        <v>13</v>
      </c>
      <c r="F2273" s="12">
        <v>453</v>
      </c>
      <c r="G2273" s="12">
        <v>0</v>
      </c>
      <c r="H2273" s="12">
        <v>305</v>
      </c>
      <c r="I2273" s="12">
        <f t="shared" si="34"/>
        <v>148</v>
      </c>
      <c r="J2273" s="108">
        <v>9116800.0000000019</v>
      </c>
    </row>
    <row r="2274" spans="1:10" x14ac:dyDescent="0.3">
      <c r="A2274" s="2">
        <v>2273</v>
      </c>
      <c r="B2274" s="111">
        <v>371178</v>
      </c>
      <c r="C2274" s="9" t="s">
        <v>36</v>
      </c>
      <c r="D2274" s="3" t="s">
        <v>897</v>
      </c>
      <c r="E2274" s="10" t="s">
        <v>13</v>
      </c>
      <c r="F2274" s="12">
        <v>43</v>
      </c>
      <c r="G2274" s="12">
        <v>0</v>
      </c>
      <c r="H2274" s="12">
        <v>0</v>
      </c>
      <c r="I2274" s="12">
        <f t="shared" si="34"/>
        <v>43</v>
      </c>
      <c r="J2274" s="108">
        <v>3240050</v>
      </c>
    </row>
    <row r="2275" spans="1:10" x14ac:dyDescent="0.3">
      <c r="A2275" s="8">
        <v>2274</v>
      </c>
      <c r="B2275" s="111">
        <v>371178</v>
      </c>
      <c r="C2275" s="9" t="s">
        <v>37</v>
      </c>
      <c r="D2275" s="3" t="s">
        <v>897</v>
      </c>
      <c r="E2275" s="10" t="s">
        <v>13</v>
      </c>
      <c r="F2275" s="12">
        <v>18</v>
      </c>
      <c r="G2275" s="12">
        <v>50</v>
      </c>
      <c r="H2275" s="12">
        <v>50</v>
      </c>
      <c r="I2275" s="12">
        <f t="shared" si="34"/>
        <v>18</v>
      </c>
      <c r="J2275" s="108">
        <v>756000.03599999996</v>
      </c>
    </row>
    <row r="2276" spans="1:10" x14ac:dyDescent="0.3">
      <c r="A2276" s="2">
        <v>2275</v>
      </c>
      <c r="B2276" s="111">
        <v>371178</v>
      </c>
      <c r="C2276" s="9" t="s">
        <v>38</v>
      </c>
      <c r="D2276" s="3" t="s">
        <v>897</v>
      </c>
      <c r="E2276" s="10" t="s">
        <v>13</v>
      </c>
      <c r="F2276" s="12">
        <v>62</v>
      </c>
      <c r="G2276" s="12">
        <v>0</v>
      </c>
      <c r="H2276" s="12">
        <v>0</v>
      </c>
      <c r="I2276" s="12">
        <f t="shared" si="34"/>
        <v>62</v>
      </c>
      <c r="J2276" s="108">
        <v>2851999.8760000006</v>
      </c>
    </row>
    <row r="2277" spans="1:10" x14ac:dyDescent="0.3">
      <c r="A2277" s="8">
        <v>2276</v>
      </c>
      <c r="B2277" s="111">
        <v>371178</v>
      </c>
      <c r="C2277" s="9" t="s">
        <v>40</v>
      </c>
      <c r="D2277" s="3" t="s">
        <v>897</v>
      </c>
      <c r="E2277" s="10" t="s">
        <v>13</v>
      </c>
      <c r="F2277" s="12">
        <v>1406</v>
      </c>
      <c r="G2277" s="12">
        <v>0</v>
      </c>
      <c r="H2277" s="12">
        <v>176</v>
      </c>
      <c r="I2277" s="12">
        <f t="shared" si="34"/>
        <v>1230</v>
      </c>
      <c r="J2277" s="108">
        <v>4701066.1500000004</v>
      </c>
    </row>
    <row r="2278" spans="1:10" x14ac:dyDescent="0.3">
      <c r="A2278" s="2">
        <v>2277</v>
      </c>
      <c r="B2278" s="111">
        <v>371178</v>
      </c>
      <c r="C2278" s="9" t="s">
        <v>41</v>
      </c>
      <c r="D2278" s="3" t="s">
        <v>897</v>
      </c>
      <c r="E2278" s="10" t="s">
        <v>13</v>
      </c>
      <c r="F2278" s="12">
        <v>250</v>
      </c>
      <c r="G2278" s="12">
        <v>600</v>
      </c>
      <c r="H2278" s="12">
        <v>490</v>
      </c>
      <c r="I2278" s="12">
        <f t="shared" si="34"/>
        <v>360</v>
      </c>
      <c r="J2278" s="108">
        <v>22215600.000000004</v>
      </c>
    </row>
    <row r="2279" spans="1:10" x14ac:dyDescent="0.3">
      <c r="A2279" s="8">
        <v>2278</v>
      </c>
      <c r="B2279" s="111">
        <v>371178</v>
      </c>
      <c r="C2279" s="9" t="s">
        <v>42</v>
      </c>
      <c r="D2279" s="3" t="s">
        <v>897</v>
      </c>
      <c r="E2279" s="10" t="s">
        <v>9</v>
      </c>
      <c r="F2279" s="12">
        <v>5200</v>
      </c>
      <c r="G2279" s="12">
        <v>0</v>
      </c>
      <c r="H2279" s="12">
        <v>2100</v>
      </c>
      <c r="I2279" s="12">
        <f t="shared" si="34"/>
        <v>3100</v>
      </c>
      <c r="J2279" s="108">
        <v>347206.2</v>
      </c>
    </row>
    <row r="2280" spans="1:10" x14ac:dyDescent="0.3">
      <c r="A2280" s="2">
        <v>2279</v>
      </c>
      <c r="B2280" s="111">
        <v>371178</v>
      </c>
      <c r="C2280" s="9" t="s">
        <v>43</v>
      </c>
      <c r="D2280" s="3" t="s">
        <v>897</v>
      </c>
      <c r="E2280" s="10" t="s">
        <v>9</v>
      </c>
      <c r="F2280" s="12">
        <v>0</v>
      </c>
      <c r="G2280" s="12">
        <v>30000</v>
      </c>
      <c r="H2280" s="12">
        <v>12690</v>
      </c>
      <c r="I2280" s="12">
        <f t="shared" si="34"/>
        <v>17310</v>
      </c>
      <c r="J2280" s="108">
        <v>5712300</v>
      </c>
    </row>
    <row r="2281" spans="1:10" x14ac:dyDescent="0.3">
      <c r="A2281" s="8">
        <v>2280</v>
      </c>
      <c r="B2281" s="111">
        <v>371178</v>
      </c>
      <c r="C2281" s="9" t="s">
        <v>44</v>
      </c>
      <c r="D2281" s="3" t="s">
        <v>897</v>
      </c>
      <c r="E2281" s="10" t="s">
        <v>9</v>
      </c>
      <c r="F2281" s="12">
        <v>1650</v>
      </c>
      <c r="G2281" s="12">
        <v>19980</v>
      </c>
      <c r="H2281" s="12">
        <v>19560</v>
      </c>
      <c r="I2281" s="12">
        <f t="shared" si="34"/>
        <v>2070</v>
      </c>
      <c r="J2281" s="108">
        <v>387090.00000000006</v>
      </c>
    </row>
    <row r="2282" spans="1:10" x14ac:dyDescent="0.3">
      <c r="A2282" s="2">
        <v>2281</v>
      </c>
      <c r="B2282" s="111">
        <v>371178</v>
      </c>
      <c r="C2282" s="9" t="s">
        <v>45</v>
      </c>
      <c r="D2282" s="3" t="s">
        <v>897</v>
      </c>
      <c r="E2282" s="10" t="s">
        <v>13</v>
      </c>
      <c r="F2282" s="12">
        <v>55</v>
      </c>
      <c r="G2282" s="12">
        <v>0</v>
      </c>
      <c r="H2282" s="12">
        <v>0</v>
      </c>
      <c r="I2282" s="12">
        <f t="shared" si="34"/>
        <v>55</v>
      </c>
      <c r="J2282" s="108">
        <v>371249.78</v>
      </c>
    </row>
    <row r="2283" spans="1:10" x14ac:dyDescent="0.3">
      <c r="A2283" s="8">
        <v>2282</v>
      </c>
      <c r="B2283" s="111">
        <v>371178</v>
      </c>
      <c r="C2283" s="21" t="s">
        <v>46</v>
      </c>
      <c r="D2283" s="3" t="s">
        <v>897</v>
      </c>
      <c r="E2283" s="10" t="s">
        <v>9</v>
      </c>
      <c r="F2283" s="12">
        <v>13000</v>
      </c>
      <c r="G2283" s="12">
        <v>0</v>
      </c>
      <c r="H2283" s="12">
        <v>3200</v>
      </c>
      <c r="I2283" s="12">
        <f t="shared" si="34"/>
        <v>9800</v>
      </c>
      <c r="J2283" s="108">
        <v>2665570.6</v>
      </c>
    </row>
    <row r="2284" spans="1:10" x14ac:dyDescent="0.3">
      <c r="A2284" s="2">
        <v>2283</v>
      </c>
      <c r="B2284" s="111">
        <v>371178</v>
      </c>
      <c r="C2284" s="9" t="s">
        <v>47</v>
      </c>
      <c r="D2284" s="3" t="s">
        <v>897</v>
      </c>
      <c r="E2284" s="10" t="s">
        <v>33</v>
      </c>
      <c r="F2284" s="12">
        <v>100</v>
      </c>
      <c r="G2284" s="12">
        <v>100</v>
      </c>
      <c r="H2284" s="12">
        <v>200</v>
      </c>
      <c r="I2284" s="12">
        <f t="shared" si="34"/>
        <v>0</v>
      </c>
      <c r="J2284" s="108">
        <v>0</v>
      </c>
    </row>
    <row r="2285" spans="1:10" x14ac:dyDescent="0.3">
      <c r="A2285" s="8">
        <v>2284</v>
      </c>
      <c r="B2285" s="111">
        <v>371178</v>
      </c>
      <c r="C2285" s="9" t="s">
        <v>48</v>
      </c>
      <c r="D2285" s="3" t="s">
        <v>897</v>
      </c>
      <c r="E2285" s="10" t="s">
        <v>13</v>
      </c>
      <c r="F2285" s="12">
        <v>770</v>
      </c>
      <c r="G2285" s="12">
        <v>2950</v>
      </c>
      <c r="H2285" s="12">
        <v>2770</v>
      </c>
      <c r="I2285" s="12">
        <f t="shared" si="34"/>
        <v>950</v>
      </c>
      <c r="J2285" s="108">
        <v>4844996.2</v>
      </c>
    </row>
    <row r="2286" spans="1:10" x14ac:dyDescent="0.3">
      <c r="A2286" s="2">
        <v>2285</v>
      </c>
      <c r="B2286" s="111">
        <v>371178</v>
      </c>
      <c r="C2286" s="17" t="s">
        <v>49</v>
      </c>
      <c r="D2286" s="3" t="s">
        <v>897</v>
      </c>
      <c r="E2286" s="18" t="s">
        <v>9</v>
      </c>
      <c r="F2286" s="12">
        <v>1280</v>
      </c>
      <c r="G2286" s="12">
        <v>0</v>
      </c>
      <c r="H2286" s="12">
        <v>1280</v>
      </c>
      <c r="I2286" s="12">
        <f t="shared" si="34"/>
        <v>0</v>
      </c>
      <c r="J2286" s="108">
        <v>0</v>
      </c>
    </row>
    <row r="2287" spans="1:10" x14ac:dyDescent="0.3">
      <c r="A2287" s="8">
        <v>2286</v>
      </c>
      <c r="B2287" s="111">
        <v>371178</v>
      </c>
      <c r="C2287" s="16" t="s">
        <v>50</v>
      </c>
      <c r="D2287" s="3" t="s">
        <v>897</v>
      </c>
      <c r="E2287" s="23" t="s">
        <v>13</v>
      </c>
      <c r="F2287" s="12">
        <v>8</v>
      </c>
      <c r="G2287" s="12">
        <v>0</v>
      </c>
      <c r="H2287" s="12">
        <v>0</v>
      </c>
      <c r="I2287" s="12">
        <f t="shared" si="34"/>
        <v>8</v>
      </c>
      <c r="J2287" s="108">
        <v>87120</v>
      </c>
    </row>
    <row r="2288" spans="1:10" x14ac:dyDescent="0.3">
      <c r="A2288" s="2">
        <v>2287</v>
      </c>
      <c r="B2288" s="111">
        <v>371178</v>
      </c>
      <c r="C2288" s="16" t="s">
        <v>51</v>
      </c>
      <c r="D2288" s="3" t="s">
        <v>897</v>
      </c>
      <c r="E2288" s="10" t="s">
        <v>33</v>
      </c>
      <c r="F2288" s="12">
        <v>147</v>
      </c>
      <c r="G2288" s="12">
        <v>0</v>
      </c>
      <c r="H2288" s="12">
        <v>32</v>
      </c>
      <c r="I2288" s="12">
        <f t="shared" si="34"/>
        <v>115</v>
      </c>
      <c r="J2288" s="108">
        <v>241488.5</v>
      </c>
    </row>
    <row r="2289" spans="1:10" x14ac:dyDescent="0.3">
      <c r="A2289" s="8">
        <v>2288</v>
      </c>
      <c r="B2289" s="111">
        <v>371178</v>
      </c>
      <c r="C2289" s="16" t="s">
        <v>52</v>
      </c>
      <c r="D2289" s="3" t="s">
        <v>897</v>
      </c>
      <c r="E2289" s="10" t="s">
        <v>9</v>
      </c>
      <c r="F2289" s="12">
        <v>2000</v>
      </c>
      <c r="G2289" s="12">
        <v>2000</v>
      </c>
      <c r="H2289" s="12">
        <v>100</v>
      </c>
      <c r="I2289" s="12">
        <f t="shared" si="34"/>
        <v>3900</v>
      </c>
      <c r="J2289" s="108">
        <v>291720.00000000006</v>
      </c>
    </row>
    <row r="2290" spans="1:10" x14ac:dyDescent="0.3">
      <c r="A2290" s="2">
        <v>2289</v>
      </c>
      <c r="B2290" s="111">
        <v>371178</v>
      </c>
      <c r="C2290" s="9" t="s">
        <v>53</v>
      </c>
      <c r="D2290" s="3" t="s">
        <v>897</v>
      </c>
      <c r="E2290" s="10" t="s">
        <v>13</v>
      </c>
      <c r="F2290" s="12">
        <v>7</v>
      </c>
      <c r="G2290" s="12">
        <v>0</v>
      </c>
      <c r="H2290" s="12">
        <v>7</v>
      </c>
      <c r="I2290" s="12">
        <f t="shared" si="34"/>
        <v>0</v>
      </c>
      <c r="J2290" s="108">
        <v>0</v>
      </c>
    </row>
    <row r="2291" spans="1:10" x14ac:dyDescent="0.3">
      <c r="A2291" s="8">
        <v>2290</v>
      </c>
      <c r="B2291" s="111">
        <v>371178</v>
      </c>
      <c r="C2291" s="17" t="s">
        <v>54</v>
      </c>
      <c r="D2291" s="3" t="s">
        <v>897</v>
      </c>
      <c r="E2291" s="18" t="s">
        <v>13</v>
      </c>
      <c r="F2291" s="19">
        <v>900</v>
      </c>
      <c r="G2291" s="19">
        <v>600</v>
      </c>
      <c r="H2291" s="19">
        <v>1370</v>
      </c>
      <c r="I2291" s="19">
        <f t="shared" si="34"/>
        <v>130</v>
      </c>
      <c r="J2291" s="108">
        <v>1573000.0000000002</v>
      </c>
    </row>
    <row r="2292" spans="1:10" x14ac:dyDescent="0.3">
      <c r="A2292" s="2">
        <v>2291</v>
      </c>
      <c r="B2292" s="111">
        <v>371178</v>
      </c>
      <c r="C2292" s="17" t="s">
        <v>56</v>
      </c>
      <c r="D2292" s="3" t="s">
        <v>897</v>
      </c>
      <c r="E2292" s="18" t="s">
        <v>13</v>
      </c>
      <c r="F2292" s="19">
        <v>487</v>
      </c>
      <c r="G2292" s="19">
        <v>1000</v>
      </c>
      <c r="H2292" s="19">
        <v>821</v>
      </c>
      <c r="I2292" s="19">
        <f t="shared" si="34"/>
        <v>666</v>
      </c>
      <c r="J2292" s="108">
        <v>10476180.000000002</v>
      </c>
    </row>
    <row r="2293" spans="1:10" x14ac:dyDescent="0.3">
      <c r="A2293" s="8">
        <v>2292</v>
      </c>
      <c r="B2293" s="111">
        <v>371178</v>
      </c>
      <c r="C2293" s="9" t="s">
        <v>754</v>
      </c>
      <c r="D2293" s="3" t="s">
        <v>897</v>
      </c>
      <c r="E2293" s="10" t="s">
        <v>9</v>
      </c>
      <c r="F2293" s="12">
        <v>0</v>
      </c>
      <c r="G2293" s="12">
        <v>1428</v>
      </c>
      <c r="H2293" s="12">
        <v>1428</v>
      </c>
      <c r="I2293" s="12">
        <f t="shared" si="34"/>
        <v>0</v>
      </c>
      <c r="J2293" s="108">
        <v>0</v>
      </c>
    </row>
    <row r="2294" spans="1:10" x14ac:dyDescent="0.3">
      <c r="A2294" s="2">
        <v>2293</v>
      </c>
      <c r="B2294" s="111">
        <v>371178</v>
      </c>
      <c r="C2294" s="9" t="s">
        <v>813</v>
      </c>
      <c r="D2294" s="3" t="s">
        <v>897</v>
      </c>
      <c r="E2294" s="10" t="s">
        <v>9</v>
      </c>
      <c r="F2294" s="12">
        <v>0</v>
      </c>
      <c r="G2294" s="12">
        <v>280</v>
      </c>
      <c r="H2294" s="12">
        <v>280</v>
      </c>
      <c r="I2294" s="12">
        <f t="shared" si="34"/>
        <v>0</v>
      </c>
      <c r="J2294" s="108">
        <v>0</v>
      </c>
    </row>
    <row r="2295" spans="1:10" x14ac:dyDescent="0.3">
      <c r="A2295" s="8">
        <v>2294</v>
      </c>
      <c r="B2295" s="111">
        <v>371178</v>
      </c>
      <c r="C2295" s="9" t="s">
        <v>59</v>
      </c>
      <c r="D2295" s="3" t="s">
        <v>897</v>
      </c>
      <c r="E2295" s="18" t="s">
        <v>9</v>
      </c>
      <c r="F2295" s="12">
        <v>0</v>
      </c>
      <c r="G2295" s="12">
        <v>16800</v>
      </c>
      <c r="H2295" s="12">
        <v>10780</v>
      </c>
      <c r="I2295" s="12">
        <f t="shared" si="34"/>
        <v>6020</v>
      </c>
      <c r="J2295" s="108">
        <v>192640602</v>
      </c>
    </row>
    <row r="2296" spans="1:10" x14ac:dyDescent="0.3">
      <c r="A2296" s="2">
        <v>2295</v>
      </c>
      <c r="B2296" s="111">
        <v>371178</v>
      </c>
      <c r="C2296" s="9" t="s">
        <v>60</v>
      </c>
      <c r="D2296" s="3" t="s">
        <v>897</v>
      </c>
      <c r="E2296" s="18" t="s">
        <v>13</v>
      </c>
      <c r="F2296" s="12">
        <v>48</v>
      </c>
      <c r="G2296" s="12">
        <v>200</v>
      </c>
      <c r="H2296" s="12">
        <v>158</v>
      </c>
      <c r="I2296" s="12">
        <f t="shared" si="34"/>
        <v>90</v>
      </c>
      <c r="J2296" s="108">
        <v>21750003</v>
      </c>
    </row>
    <row r="2297" spans="1:10" x14ac:dyDescent="0.3">
      <c r="A2297" s="8">
        <v>2296</v>
      </c>
      <c r="B2297" s="111">
        <v>371178</v>
      </c>
      <c r="C2297" s="9" t="s">
        <v>61</v>
      </c>
      <c r="D2297" s="3" t="s">
        <v>897</v>
      </c>
      <c r="E2297" s="18" t="s">
        <v>9</v>
      </c>
      <c r="F2297" s="12">
        <v>600</v>
      </c>
      <c r="G2297" s="12">
        <v>570</v>
      </c>
      <c r="H2297" s="12">
        <v>180</v>
      </c>
      <c r="I2297" s="12">
        <f t="shared" si="34"/>
        <v>990</v>
      </c>
      <c r="J2297" s="108">
        <v>42173703.000000007</v>
      </c>
    </row>
    <row r="2298" spans="1:10" x14ac:dyDescent="0.3">
      <c r="A2298" s="2">
        <v>2297</v>
      </c>
      <c r="B2298" s="111">
        <v>371178</v>
      </c>
      <c r="C2298" s="9" t="s">
        <v>62</v>
      </c>
      <c r="D2298" s="3" t="s">
        <v>897</v>
      </c>
      <c r="E2298" s="10" t="s">
        <v>9</v>
      </c>
      <c r="F2298" s="12">
        <v>2490</v>
      </c>
      <c r="G2298" s="12">
        <v>0</v>
      </c>
      <c r="H2298" s="12">
        <v>150</v>
      </c>
      <c r="I2298" s="12">
        <f t="shared" si="34"/>
        <v>2340</v>
      </c>
      <c r="J2298" s="108">
        <v>20540520</v>
      </c>
    </row>
    <row r="2299" spans="1:10" x14ac:dyDescent="0.3">
      <c r="A2299" s="8">
        <v>2298</v>
      </c>
      <c r="B2299" s="111">
        <v>371178</v>
      </c>
      <c r="C2299" s="9" t="s">
        <v>814</v>
      </c>
      <c r="D2299" s="3" t="s">
        <v>897</v>
      </c>
      <c r="E2299" s="10" t="s">
        <v>9</v>
      </c>
      <c r="F2299" s="12">
        <v>0</v>
      </c>
      <c r="G2299" s="12">
        <v>20000</v>
      </c>
      <c r="H2299" s="12">
        <v>20000</v>
      </c>
      <c r="I2299" s="12">
        <f t="shared" si="34"/>
        <v>0</v>
      </c>
      <c r="J2299" s="108">
        <v>0</v>
      </c>
    </row>
    <row r="2300" spans="1:10" x14ac:dyDescent="0.3">
      <c r="A2300" s="2">
        <v>2299</v>
      </c>
      <c r="B2300" s="111">
        <v>371178</v>
      </c>
      <c r="C2300" s="9" t="s">
        <v>815</v>
      </c>
      <c r="D2300" s="3" t="s">
        <v>897</v>
      </c>
      <c r="E2300" s="10" t="s">
        <v>9</v>
      </c>
      <c r="F2300" s="12">
        <v>0</v>
      </c>
      <c r="G2300" s="12">
        <v>276000</v>
      </c>
      <c r="H2300" s="12">
        <v>26000</v>
      </c>
      <c r="I2300" s="12">
        <f t="shared" si="34"/>
        <v>250000</v>
      </c>
      <c r="J2300" s="108">
        <v>12650000</v>
      </c>
    </row>
    <row r="2301" spans="1:10" x14ac:dyDescent="0.3">
      <c r="A2301" s="8">
        <v>2300</v>
      </c>
      <c r="B2301" s="111">
        <v>371178</v>
      </c>
      <c r="C2301" s="9" t="s">
        <v>63</v>
      </c>
      <c r="D2301" s="3" t="s">
        <v>897</v>
      </c>
      <c r="E2301" s="10" t="s">
        <v>9</v>
      </c>
      <c r="F2301" s="12">
        <v>24100</v>
      </c>
      <c r="G2301" s="12">
        <v>0</v>
      </c>
      <c r="H2301" s="12">
        <v>20200</v>
      </c>
      <c r="I2301" s="12">
        <f t="shared" si="34"/>
        <v>3900</v>
      </c>
      <c r="J2301" s="108">
        <v>437580</v>
      </c>
    </row>
    <row r="2302" spans="1:10" x14ac:dyDescent="0.3">
      <c r="A2302" s="2">
        <v>2301</v>
      </c>
      <c r="B2302" s="111">
        <v>371178</v>
      </c>
      <c r="C2302" s="9" t="s">
        <v>64</v>
      </c>
      <c r="D2302" s="3" t="s">
        <v>897</v>
      </c>
      <c r="E2302" s="10" t="s">
        <v>13</v>
      </c>
      <c r="F2302" s="12">
        <v>1320</v>
      </c>
      <c r="G2302" s="12">
        <v>5000</v>
      </c>
      <c r="H2302" s="12">
        <v>3840</v>
      </c>
      <c r="I2302" s="12">
        <f t="shared" si="34"/>
        <v>2480</v>
      </c>
      <c r="J2302" s="108">
        <v>8268568.0000000009</v>
      </c>
    </row>
    <row r="2303" spans="1:10" x14ac:dyDescent="0.3">
      <c r="A2303" s="8">
        <v>2302</v>
      </c>
      <c r="B2303" s="111">
        <v>371178</v>
      </c>
      <c r="C2303" s="9" t="s">
        <v>65</v>
      </c>
      <c r="D2303" s="3" t="s">
        <v>897</v>
      </c>
      <c r="E2303" s="10" t="s">
        <v>9</v>
      </c>
      <c r="F2303" s="12">
        <v>0</v>
      </c>
      <c r="G2303" s="12">
        <v>10000</v>
      </c>
      <c r="H2303" s="12">
        <v>4300</v>
      </c>
      <c r="I2303" s="12">
        <f t="shared" si="34"/>
        <v>5700</v>
      </c>
      <c r="J2303" s="108">
        <v>4915680.0000000009</v>
      </c>
    </row>
    <row r="2304" spans="1:10" x14ac:dyDescent="0.3">
      <c r="A2304" s="2">
        <v>2303</v>
      </c>
      <c r="B2304" s="111">
        <v>371178</v>
      </c>
      <c r="C2304" s="9" t="s">
        <v>816</v>
      </c>
      <c r="D2304" s="3" t="s">
        <v>897</v>
      </c>
      <c r="E2304" s="10" t="s">
        <v>9</v>
      </c>
      <c r="F2304" s="12">
        <v>0</v>
      </c>
      <c r="G2304" s="12">
        <v>990</v>
      </c>
      <c r="H2304" s="12">
        <v>90</v>
      </c>
      <c r="I2304" s="12">
        <f t="shared" si="34"/>
        <v>900</v>
      </c>
      <c r="J2304" s="108">
        <v>3949199.1000000006</v>
      </c>
    </row>
    <row r="2305" spans="1:10" x14ac:dyDescent="0.3">
      <c r="A2305" s="8">
        <v>2304</v>
      </c>
      <c r="B2305" s="111">
        <v>371178</v>
      </c>
      <c r="C2305" s="17" t="s">
        <v>66</v>
      </c>
      <c r="D2305" s="3" t="s">
        <v>897</v>
      </c>
      <c r="E2305" s="18" t="s">
        <v>13</v>
      </c>
      <c r="F2305" s="12">
        <v>2520</v>
      </c>
      <c r="G2305" s="12">
        <v>0</v>
      </c>
      <c r="H2305" s="12">
        <v>380</v>
      </c>
      <c r="I2305" s="12">
        <f t="shared" si="34"/>
        <v>2140</v>
      </c>
      <c r="J2305" s="108">
        <v>19260428</v>
      </c>
    </row>
    <row r="2306" spans="1:10" x14ac:dyDescent="0.3">
      <c r="A2306" s="2">
        <v>2305</v>
      </c>
      <c r="B2306" s="111">
        <v>371178</v>
      </c>
      <c r="C2306" s="15" t="s">
        <v>67</v>
      </c>
      <c r="D2306" s="3" t="s">
        <v>897</v>
      </c>
      <c r="E2306" s="10" t="s">
        <v>9</v>
      </c>
      <c r="F2306" s="12">
        <v>0</v>
      </c>
      <c r="G2306" s="12">
        <v>10000</v>
      </c>
      <c r="H2306" s="12">
        <v>8500</v>
      </c>
      <c r="I2306" s="12">
        <f t="shared" si="34"/>
        <v>1500</v>
      </c>
      <c r="J2306" s="108">
        <v>1485000.0000000002</v>
      </c>
    </row>
    <row r="2307" spans="1:10" x14ac:dyDescent="0.3">
      <c r="A2307" s="8">
        <v>2306</v>
      </c>
      <c r="B2307" s="111">
        <v>371178</v>
      </c>
      <c r="C2307" s="14" t="s">
        <v>68</v>
      </c>
      <c r="D2307" s="3" t="s">
        <v>897</v>
      </c>
      <c r="E2307" s="10" t="s">
        <v>9</v>
      </c>
      <c r="F2307" s="12">
        <v>19500</v>
      </c>
      <c r="G2307" s="12">
        <v>0</v>
      </c>
      <c r="H2307" s="12">
        <v>6100</v>
      </c>
      <c r="I2307" s="12">
        <f t="shared" si="34"/>
        <v>13400</v>
      </c>
      <c r="J2307" s="108">
        <v>1554333.0000000002</v>
      </c>
    </row>
    <row r="2308" spans="1:10" x14ac:dyDescent="0.3">
      <c r="A2308" s="2">
        <v>2307</v>
      </c>
      <c r="B2308" s="111">
        <v>371178</v>
      </c>
      <c r="C2308" s="15" t="s">
        <v>69</v>
      </c>
      <c r="D2308" s="3" t="s">
        <v>897</v>
      </c>
      <c r="E2308" s="10" t="s">
        <v>9</v>
      </c>
      <c r="F2308" s="12">
        <v>500</v>
      </c>
      <c r="G2308" s="12">
        <v>0</v>
      </c>
      <c r="H2308" s="12">
        <v>0</v>
      </c>
      <c r="I2308" s="12">
        <f t="shared" si="34"/>
        <v>500</v>
      </c>
      <c r="J2308" s="108">
        <v>118497.5</v>
      </c>
    </row>
    <row r="2309" spans="1:10" x14ac:dyDescent="0.3">
      <c r="A2309" s="8">
        <v>2308</v>
      </c>
      <c r="B2309" s="111">
        <v>371178</v>
      </c>
      <c r="C2309" s="15" t="s">
        <v>70</v>
      </c>
      <c r="D2309" s="3" t="s">
        <v>897</v>
      </c>
      <c r="E2309" s="18" t="s">
        <v>9</v>
      </c>
      <c r="F2309" s="12">
        <v>500</v>
      </c>
      <c r="G2309" s="12">
        <v>0</v>
      </c>
      <c r="H2309" s="12">
        <v>500</v>
      </c>
      <c r="I2309" s="12">
        <f t="shared" si="34"/>
        <v>0</v>
      </c>
      <c r="J2309" s="108">
        <v>0</v>
      </c>
    </row>
    <row r="2310" spans="1:10" x14ac:dyDescent="0.3">
      <c r="A2310" s="2">
        <v>2309</v>
      </c>
      <c r="B2310" s="111">
        <v>371178</v>
      </c>
      <c r="C2310" s="26" t="s">
        <v>71</v>
      </c>
      <c r="D2310" s="3" t="s">
        <v>897</v>
      </c>
      <c r="E2310" s="18" t="s">
        <v>72</v>
      </c>
      <c r="F2310" s="12">
        <v>1</v>
      </c>
      <c r="G2310" s="12">
        <v>0</v>
      </c>
      <c r="H2310" s="12">
        <v>0</v>
      </c>
      <c r="I2310" s="12">
        <f t="shared" si="34"/>
        <v>1</v>
      </c>
      <c r="J2310" s="108">
        <v>3223.0000000000005</v>
      </c>
    </row>
    <row r="2311" spans="1:10" x14ac:dyDescent="0.3">
      <c r="A2311" s="8">
        <v>2310</v>
      </c>
      <c r="B2311" s="111">
        <v>371178</v>
      </c>
      <c r="C2311" s="26" t="s">
        <v>73</v>
      </c>
      <c r="D2311" s="3" t="s">
        <v>897</v>
      </c>
      <c r="E2311" s="18" t="s">
        <v>9</v>
      </c>
      <c r="F2311" s="12">
        <v>960</v>
      </c>
      <c r="G2311" s="12">
        <v>3000</v>
      </c>
      <c r="H2311" s="12">
        <v>2580</v>
      </c>
      <c r="I2311" s="12">
        <f t="shared" si="34"/>
        <v>1380</v>
      </c>
      <c r="J2311" s="108">
        <v>4554000.0000000009</v>
      </c>
    </row>
    <row r="2312" spans="1:10" x14ac:dyDescent="0.3">
      <c r="A2312" s="2">
        <v>2311</v>
      </c>
      <c r="B2312" s="111">
        <v>371178</v>
      </c>
      <c r="C2312" s="9" t="s">
        <v>74</v>
      </c>
      <c r="D2312" s="3" t="s">
        <v>897</v>
      </c>
      <c r="E2312" s="18" t="s">
        <v>13</v>
      </c>
      <c r="F2312" s="12">
        <v>12</v>
      </c>
      <c r="G2312" s="12">
        <v>0</v>
      </c>
      <c r="H2312" s="12">
        <v>10</v>
      </c>
      <c r="I2312" s="12">
        <f t="shared" si="34"/>
        <v>2</v>
      </c>
      <c r="J2312" s="108">
        <v>61600.000000000007</v>
      </c>
    </row>
    <row r="2313" spans="1:10" x14ac:dyDescent="0.3">
      <c r="A2313" s="8">
        <v>2312</v>
      </c>
      <c r="B2313" s="111">
        <v>371178</v>
      </c>
      <c r="C2313" s="9" t="s">
        <v>75</v>
      </c>
      <c r="D2313" s="3" t="s">
        <v>897</v>
      </c>
      <c r="E2313" s="10" t="s">
        <v>13</v>
      </c>
      <c r="F2313" s="12">
        <v>1683</v>
      </c>
      <c r="G2313" s="12">
        <v>2000</v>
      </c>
      <c r="H2313" s="12">
        <v>1603</v>
      </c>
      <c r="I2313" s="12">
        <f t="shared" si="34"/>
        <v>2080</v>
      </c>
      <c r="J2313" s="108">
        <v>4106960.0000000005</v>
      </c>
    </row>
    <row r="2314" spans="1:10" x14ac:dyDescent="0.3">
      <c r="A2314" s="2">
        <v>2313</v>
      </c>
      <c r="B2314" s="111">
        <v>371178</v>
      </c>
      <c r="C2314" s="17" t="s">
        <v>76</v>
      </c>
      <c r="D2314" s="3" t="s">
        <v>897</v>
      </c>
      <c r="E2314" s="18" t="s">
        <v>9</v>
      </c>
      <c r="F2314" s="12">
        <v>100</v>
      </c>
      <c r="G2314" s="12">
        <v>0</v>
      </c>
      <c r="H2314" s="12">
        <v>0</v>
      </c>
      <c r="I2314" s="12">
        <f t="shared" ref="I2314:I2377" si="35">F2314+G2314-H2314</f>
        <v>100</v>
      </c>
      <c r="J2314" s="108">
        <v>7030.1</v>
      </c>
    </row>
    <row r="2315" spans="1:10" x14ac:dyDescent="0.3">
      <c r="A2315" s="8">
        <v>2314</v>
      </c>
      <c r="B2315" s="111">
        <v>371178</v>
      </c>
      <c r="C2315" s="17" t="s">
        <v>77</v>
      </c>
      <c r="D2315" s="3" t="s">
        <v>897</v>
      </c>
      <c r="E2315" s="18" t="s">
        <v>13</v>
      </c>
      <c r="F2315" s="12">
        <v>124</v>
      </c>
      <c r="G2315" s="12">
        <v>100</v>
      </c>
      <c r="H2315" s="12">
        <v>124</v>
      </c>
      <c r="I2315" s="12">
        <f t="shared" si="35"/>
        <v>100</v>
      </c>
      <c r="J2315" s="108">
        <v>11827750.000000002</v>
      </c>
    </row>
    <row r="2316" spans="1:10" x14ac:dyDescent="0.3">
      <c r="A2316" s="2">
        <v>2315</v>
      </c>
      <c r="B2316" s="111">
        <v>371178</v>
      </c>
      <c r="C2316" s="14" t="s">
        <v>78</v>
      </c>
      <c r="D2316" s="3" t="s">
        <v>897</v>
      </c>
      <c r="E2316" s="10" t="s">
        <v>72</v>
      </c>
      <c r="F2316" s="12">
        <v>15</v>
      </c>
      <c r="G2316" s="12">
        <v>0</v>
      </c>
      <c r="H2316" s="12">
        <v>0</v>
      </c>
      <c r="I2316" s="12">
        <f t="shared" si="35"/>
        <v>15</v>
      </c>
      <c r="J2316" s="108">
        <v>51034.5</v>
      </c>
    </row>
    <row r="2317" spans="1:10" x14ac:dyDescent="0.3">
      <c r="A2317" s="8">
        <v>2316</v>
      </c>
      <c r="B2317" s="111">
        <v>371178</v>
      </c>
      <c r="C2317" s="9" t="s">
        <v>79</v>
      </c>
      <c r="D2317" s="3" t="s">
        <v>897</v>
      </c>
      <c r="E2317" s="10" t="s">
        <v>28</v>
      </c>
      <c r="F2317" s="12">
        <v>68</v>
      </c>
      <c r="G2317" s="12">
        <v>100</v>
      </c>
      <c r="H2317" s="12">
        <v>63</v>
      </c>
      <c r="I2317" s="12">
        <f t="shared" si="35"/>
        <v>105</v>
      </c>
      <c r="J2317" s="108">
        <v>9799944</v>
      </c>
    </row>
    <row r="2318" spans="1:10" x14ac:dyDescent="0.3">
      <c r="A2318" s="2">
        <v>2317</v>
      </c>
      <c r="B2318" s="111">
        <v>371178</v>
      </c>
      <c r="C2318" s="27" t="s">
        <v>80</v>
      </c>
      <c r="D2318" s="3" t="s">
        <v>897</v>
      </c>
      <c r="E2318" s="10" t="s">
        <v>13</v>
      </c>
      <c r="F2318" s="12">
        <v>109</v>
      </c>
      <c r="G2318" s="12">
        <v>0</v>
      </c>
      <c r="H2318" s="12">
        <v>70</v>
      </c>
      <c r="I2318" s="12">
        <f t="shared" si="35"/>
        <v>39</v>
      </c>
      <c r="J2318" s="108">
        <v>124896121.779</v>
      </c>
    </row>
    <row r="2319" spans="1:10" x14ac:dyDescent="0.3">
      <c r="A2319" s="8">
        <v>2318</v>
      </c>
      <c r="B2319" s="111">
        <v>371178</v>
      </c>
      <c r="C2319" s="27" t="s">
        <v>755</v>
      </c>
      <c r="D2319" s="3" t="s">
        <v>897</v>
      </c>
      <c r="E2319" s="10" t="s">
        <v>9</v>
      </c>
      <c r="F2319" s="12">
        <v>0</v>
      </c>
      <c r="G2319" s="12">
        <v>2550</v>
      </c>
      <c r="H2319" s="12">
        <v>1530</v>
      </c>
      <c r="I2319" s="12">
        <f t="shared" si="35"/>
        <v>1020</v>
      </c>
      <c r="J2319" s="108">
        <v>7904490.0000000009</v>
      </c>
    </row>
    <row r="2320" spans="1:10" x14ac:dyDescent="0.3">
      <c r="A2320" s="2">
        <v>2319</v>
      </c>
      <c r="B2320" s="111">
        <v>371178</v>
      </c>
      <c r="C2320" s="17" t="s">
        <v>81</v>
      </c>
      <c r="D2320" s="3" t="s">
        <v>897</v>
      </c>
      <c r="E2320" s="18" t="s">
        <v>9</v>
      </c>
      <c r="F2320" s="12">
        <v>2460</v>
      </c>
      <c r="G2320" s="12">
        <v>0</v>
      </c>
      <c r="H2320" s="12">
        <v>740</v>
      </c>
      <c r="I2320" s="12">
        <f t="shared" si="35"/>
        <v>1720</v>
      </c>
      <c r="J2320" s="108">
        <v>7740172.0000000009</v>
      </c>
    </row>
    <row r="2321" spans="1:10" x14ac:dyDescent="0.3">
      <c r="A2321" s="8">
        <v>2320</v>
      </c>
      <c r="B2321" s="111">
        <v>371178</v>
      </c>
      <c r="C2321" s="17" t="s">
        <v>82</v>
      </c>
      <c r="D2321" s="3" t="s">
        <v>897</v>
      </c>
      <c r="E2321" s="18" t="s">
        <v>83</v>
      </c>
      <c r="F2321" s="12">
        <v>25</v>
      </c>
      <c r="G2321" s="12">
        <v>0</v>
      </c>
      <c r="H2321" s="12">
        <v>0</v>
      </c>
      <c r="I2321" s="12">
        <f t="shared" si="35"/>
        <v>25</v>
      </c>
      <c r="J2321" s="108">
        <v>62899.999250000008</v>
      </c>
    </row>
    <row r="2322" spans="1:10" x14ac:dyDescent="0.3">
      <c r="A2322" s="2">
        <v>2321</v>
      </c>
      <c r="B2322" s="111">
        <v>371178</v>
      </c>
      <c r="C2322" s="9" t="s">
        <v>85</v>
      </c>
      <c r="D2322" s="3" t="s">
        <v>897</v>
      </c>
      <c r="E2322" s="10" t="s">
        <v>83</v>
      </c>
      <c r="F2322" s="12">
        <v>17</v>
      </c>
      <c r="G2322" s="12">
        <v>0</v>
      </c>
      <c r="H2322" s="12">
        <v>8</v>
      </c>
      <c r="I2322" s="12">
        <f t="shared" si="35"/>
        <v>9</v>
      </c>
      <c r="J2322" s="108">
        <v>345968.96400000004</v>
      </c>
    </row>
    <row r="2323" spans="1:10" x14ac:dyDescent="0.3">
      <c r="A2323" s="8">
        <v>2322</v>
      </c>
      <c r="B2323" s="111">
        <v>371178</v>
      </c>
      <c r="C2323" s="9" t="s">
        <v>756</v>
      </c>
      <c r="D2323" s="3" t="s">
        <v>897</v>
      </c>
      <c r="E2323" s="10" t="s">
        <v>9</v>
      </c>
      <c r="F2323" s="12">
        <v>4000</v>
      </c>
      <c r="G2323" s="12">
        <v>0</v>
      </c>
      <c r="H2323" s="12">
        <v>4000</v>
      </c>
      <c r="I2323" s="12">
        <f t="shared" si="35"/>
        <v>0</v>
      </c>
      <c r="J2323" s="108">
        <v>0</v>
      </c>
    </row>
    <row r="2324" spans="1:10" x14ac:dyDescent="0.3">
      <c r="A2324" s="2">
        <v>2323</v>
      </c>
      <c r="B2324" s="111">
        <v>371178</v>
      </c>
      <c r="C2324" s="9" t="s">
        <v>86</v>
      </c>
      <c r="D2324" s="3" t="s">
        <v>897</v>
      </c>
      <c r="E2324" s="10" t="s">
        <v>33</v>
      </c>
      <c r="F2324" s="12">
        <v>7</v>
      </c>
      <c r="G2324" s="12">
        <v>0</v>
      </c>
      <c r="H2324" s="12">
        <v>7</v>
      </c>
      <c r="I2324" s="12">
        <f t="shared" si="35"/>
        <v>0</v>
      </c>
      <c r="J2324" s="108">
        <v>0</v>
      </c>
    </row>
    <row r="2325" spans="1:10" x14ac:dyDescent="0.3">
      <c r="A2325" s="8">
        <v>2324</v>
      </c>
      <c r="B2325" s="111">
        <v>371178</v>
      </c>
      <c r="C2325" s="9" t="s">
        <v>87</v>
      </c>
      <c r="D2325" s="3" t="s">
        <v>897</v>
      </c>
      <c r="E2325" s="10" t="s">
        <v>83</v>
      </c>
      <c r="F2325" s="12">
        <v>20</v>
      </c>
      <c r="G2325" s="12">
        <v>0</v>
      </c>
      <c r="H2325" s="12">
        <v>0</v>
      </c>
      <c r="I2325" s="12">
        <f t="shared" si="35"/>
        <v>20</v>
      </c>
      <c r="J2325" s="108">
        <v>24992.000000000004</v>
      </c>
    </row>
    <row r="2326" spans="1:10" x14ac:dyDescent="0.3">
      <c r="A2326" s="2">
        <v>2325</v>
      </c>
      <c r="B2326" s="111">
        <v>371178</v>
      </c>
      <c r="C2326" s="9" t="s">
        <v>88</v>
      </c>
      <c r="D2326" s="3" t="s">
        <v>897</v>
      </c>
      <c r="E2326" s="10" t="s">
        <v>13</v>
      </c>
      <c r="F2326" s="12">
        <v>240</v>
      </c>
      <c r="G2326" s="12">
        <v>0</v>
      </c>
      <c r="H2326" s="12">
        <v>160</v>
      </c>
      <c r="I2326" s="12">
        <f t="shared" si="35"/>
        <v>80</v>
      </c>
      <c r="J2326" s="108">
        <v>783992.00000000012</v>
      </c>
    </row>
    <row r="2327" spans="1:10" x14ac:dyDescent="0.3">
      <c r="A2327" s="8">
        <v>2326</v>
      </c>
      <c r="B2327" s="111">
        <v>371178</v>
      </c>
      <c r="C2327" s="9" t="s">
        <v>817</v>
      </c>
      <c r="D2327" s="3" t="s">
        <v>897</v>
      </c>
      <c r="E2327" s="10" t="s">
        <v>13</v>
      </c>
      <c r="F2327" s="12">
        <v>0</v>
      </c>
      <c r="G2327" s="12">
        <v>8</v>
      </c>
      <c r="H2327" s="12">
        <v>0</v>
      </c>
      <c r="I2327" s="12">
        <f t="shared" si="35"/>
        <v>8</v>
      </c>
      <c r="J2327" s="108">
        <v>21318000</v>
      </c>
    </row>
    <row r="2328" spans="1:10" x14ac:dyDescent="0.3">
      <c r="A2328" s="2">
        <v>2327</v>
      </c>
      <c r="B2328" s="111">
        <v>371178</v>
      </c>
      <c r="C2328" s="9" t="s">
        <v>89</v>
      </c>
      <c r="D2328" s="3" t="s">
        <v>897</v>
      </c>
      <c r="E2328" s="10" t="s">
        <v>83</v>
      </c>
      <c r="F2328" s="12">
        <v>2</v>
      </c>
      <c r="G2328" s="12">
        <v>0</v>
      </c>
      <c r="H2328" s="12">
        <v>0</v>
      </c>
      <c r="I2328" s="12">
        <f t="shared" si="35"/>
        <v>2</v>
      </c>
      <c r="J2328" s="108">
        <v>234999.6</v>
      </c>
    </row>
    <row r="2329" spans="1:10" x14ac:dyDescent="0.3">
      <c r="A2329" s="8">
        <v>2328</v>
      </c>
      <c r="B2329" s="111">
        <v>371178</v>
      </c>
      <c r="C2329" s="9" t="s">
        <v>90</v>
      </c>
      <c r="D2329" s="3" t="s">
        <v>897</v>
      </c>
      <c r="E2329" s="10" t="s">
        <v>83</v>
      </c>
      <c r="F2329" s="12">
        <v>87</v>
      </c>
      <c r="G2329" s="12">
        <v>0</v>
      </c>
      <c r="H2329" s="12">
        <v>51</v>
      </c>
      <c r="I2329" s="12">
        <f t="shared" si="35"/>
        <v>36</v>
      </c>
      <c r="J2329" s="108">
        <v>2624410.8000000003</v>
      </c>
    </row>
    <row r="2330" spans="1:10" x14ac:dyDescent="0.3">
      <c r="A2330" s="2">
        <v>2329</v>
      </c>
      <c r="B2330" s="111">
        <v>371178</v>
      </c>
      <c r="C2330" s="28" t="s">
        <v>91</v>
      </c>
      <c r="D2330" s="3" t="s">
        <v>897</v>
      </c>
      <c r="E2330" s="23" t="s">
        <v>83</v>
      </c>
      <c r="F2330" s="12">
        <v>189</v>
      </c>
      <c r="G2330" s="12">
        <v>0</v>
      </c>
      <c r="H2330" s="12">
        <v>8</v>
      </c>
      <c r="I2330" s="12">
        <f t="shared" si="35"/>
        <v>181</v>
      </c>
      <c r="J2330" s="108">
        <v>275156.2</v>
      </c>
    </row>
    <row r="2331" spans="1:10" x14ac:dyDescent="0.3">
      <c r="A2331" s="8">
        <v>2330</v>
      </c>
      <c r="B2331" s="111">
        <v>371178</v>
      </c>
      <c r="C2331" s="9" t="s">
        <v>92</v>
      </c>
      <c r="D2331" s="3" t="s">
        <v>897</v>
      </c>
      <c r="E2331" s="10" t="s">
        <v>13</v>
      </c>
      <c r="F2331" s="12">
        <v>9</v>
      </c>
      <c r="G2331" s="12">
        <v>0</v>
      </c>
      <c r="H2331" s="12">
        <v>0</v>
      </c>
      <c r="I2331" s="12">
        <f t="shared" si="35"/>
        <v>9</v>
      </c>
      <c r="J2331" s="108">
        <v>31256.973000000002</v>
      </c>
    </row>
    <row r="2332" spans="1:10" x14ac:dyDescent="0.3">
      <c r="A2332" s="2">
        <v>2331</v>
      </c>
      <c r="B2332" s="111">
        <v>371178</v>
      </c>
      <c r="C2332" s="9" t="s">
        <v>93</v>
      </c>
      <c r="D2332" s="3" t="s">
        <v>897</v>
      </c>
      <c r="E2332" s="10" t="s">
        <v>9</v>
      </c>
      <c r="F2332" s="12">
        <v>0</v>
      </c>
      <c r="G2332" s="12">
        <v>300</v>
      </c>
      <c r="H2332" s="12">
        <v>300</v>
      </c>
      <c r="I2332" s="12">
        <f t="shared" si="35"/>
        <v>0</v>
      </c>
      <c r="J2332" s="108">
        <v>0</v>
      </c>
    </row>
    <row r="2333" spans="1:10" x14ac:dyDescent="0.3">
      <c r="A2333" s="8">
        <v>2332</v>
      </c>
      <c r="B2333" s="111">
        <v>371178</v>
      </c>
      <c r="C2333" s="9" t="s">
        <v>95</v>
      </c>
      <c r="D2333" s="3" t="s">
        <v>897</v>
      </c>
      <c r="E2333" s="10" t="s">
        <v>33</v>
      </c>
      <c r="F2333" s="12">
        <v>9</v>
      </c>
      <c r="G2333" s="12">
        <v>0</v>
      </c>
      <c r="H2333" s="12">
        <v>3</v>
      </c>
      <c r="I2333" s="12">
        <f t="shared" si="35"/>
        <v>6</v>
      </c>
      <c r="J2333" s="108">
        <v>143880.00000000003</v>
      </c>
    </row>
    <row r="2334" spans="1:10" x14ac:dyDescent="0.3">
      <c r="A2334" s="2">
        <v>2333</v>
      </c>
      <c r="B2334" s="111">
        <v>371178</v>
      </c>
      <c r="C2334" s="17" t="s">
        <v>98</v>
      </c>
      <c r="D2334" s="3" t="s">
        <v>897</v>
      </c>
      <c r="E2334" s="18" t="s">
        <v>9</v>
      </c>
      <c r="F2334" s="12">
        <v>20220</v>
      </c>
      <c r="G2334" s="12">
        <v>0</v>
      </c>
      <c r="H2334" s="12">
        <v>10800</v>
      </c>
      <c r="I2334" s="12">
        <f t="shared" si="35"/>
        <v>9420</v>
      </c>
      <c r="J2334" s="108">
        <v>6072132</v>
      </c>
    </row>
    <row r="2335" spans="1:10" x14ac:dyDescent="0.3">
      <c r="A2335" s="8">
        <v>2334</v>
      </c>
      <c r="B2335" s="111">
        <v>371178</v>
      </c>
      <c r="C2335" s="9" t="s">
        <v>99</v>
      </c>
      <c r="D2335" s="3" t="s">
        <v>897</v>
      </c>
      <c r="E2335" s="10" t="s">
        <v>13</v>
      </c>
      <c r="F2335" s="12">
        <v>325</v>
      </c>
      <c r="G2335" s="12">
        <v>0</v>
      </c>
      <c r="H2335" s="12">
        <v>20</v>
      </c>
      <c r="I2335" s="12">
        <f t="shared" si="35"/>
        <v>305</v>
      </c>
      <c r="J2335" s="108">
        <v>92720001.219999999</v>
      </c>
    </row>
    <row r="2336" spans="1:10" x14ac:dyDescent="0.3">
      <c r="A2336" s="2">
        <v>2335</v>
      </c>
      <c r="B2336" s="111">
        <v>371178</v>
      </c>
      <c r="C2336" s="27" t="s">
        <v>100</v>
      </c>
      <c r="D2336" s="3" t="s">
        <v>897</v>
      </c>
      <c r="E2336" s="10" t="s">
        <v>9</v>
      </c>
      <c r="F2336" s="12">
        <v>14</v>
      </c>
      <c r="G2336" s="12">
        <v>0</v>
      </c>
      <c r="H2336" s="12">
        <v>0</v>
      </c>
      <c r="I2336" s="12">
        <f t="shared" si="35"/>
        <v>14</v>
      </c>
      <c r="J2336" s="108">
        <v>215600.00000000003</v>
      </c>
    </row>
    <row r="2337" spans="1:10" x14ac:dyDescent="0.3">
      <c r="A2337" s="8">
        <v>2336</v>
      </c>
      <c r="B2337" s="111">
        <v>371178</v>
      </c>
      <c r="C2337" s="9" t="s">
        <v>101</v>
      </c>
      <c r="D2337" s="3" t="s">
        <v>897</v>
      </c>
      <c r="E2337" s="10" t="s">
        <v>13</v>
      </c>
      <c r="F2337" s="12">
        <v>35</v>
      </c>
      <c r="G2337" s="12">
        <v>10</v>
      </c>
      <c r="H2337" s="12">
        <v>29</v>
      </c>
      <c r="I2337" s="12">
        <f t="shared" si="35"/>
        <v>16</v>
      </c>
      <c r="J2337" s="108">
        <v>35344003.200000003</v>
      </c>
    </row>
    <row r="2338" spans="1:10" x14ac:dyDescent="0.3">
      <c r="A2338" s="2">
        <v>2337</v>
      </c>
      <c r="B2338" s="111">
        <v>371178</v>
      </c>
      <c r="C2338" s="9" t="s">
        <v>102</v>
      </c>
      <c r="D2338" s="3" t="s">
        <v>897</v>
      </c>
      <c r="E2338" s="10" t="s">
        <v>13</v>
      </c>
      <c r="F2338" s="12">
        <v>85</v>
      </c>
      <c r="G2338" s="12">
        <v>0</v>
      </c>
      <c r="H2338" s="12">
        <v>46</v>
      </c>
      <c r="I2338" s="12">
        <f t="shared" si="35"/>
        <v>39</v>
      </c>
      <c r="J2338" s="108">
        <v>4873225.5000000009</v>
      </c>
    </row>
    <row r="2339" spans="1:10" x14ac:dyDescent="0.3">
      <c r="A2339" s="8">
        <v>2338</v>
      </c>
      <c r="B2339" s="111">
        <v>371178</v>
      </c>
      <c r="C2339" s="9" t="s">
        <v>103</v>
      </c>
      <c r="D2339" s="3" t="s">
        <v>897</v>
      </c>
      <c r="E2339" s="10" t="s">
        <v>9</v>
      </c>
      <c r="F2339" s="12">
        <v>60</v>
      </c>
      <c r="G2339" s="12">
        <v>0</v>
      </c>
      <c r="H2339" s="12">
        <v>60</v>
      </c>
      <c r="I2339" s="12">
        <f t="shared" si="35"/>
        <v>0</v>
      </c>
      <c r="J2339" s="108">
        <v>0</v>
      </c>
    </row>
    <row r="2340" spans="1:10" x14ac:dyDescent="0.3">
      <c r="A2340" s="2">
        <v>2339</v>
      </c>
      <c r="B2340" s="111">
        <v>371178</v>
      </c>
      <c r="C2340" s="9" t="s">
        <v>104</v>
      </c>
      <c r="D2340" s="3" t="s">
        <v>897</v>
      </c>
      <c r="E2340" s="10" t="s">
        <v>9</v>
      </c>
      <c r="F2340" s="12">
        <v>60</v>
      </c>
      <c r="G2340" s="12">
        <v>0</v>
      </c>
      <c r="H2340" s="12">
        <v>60</v>
      </c>
      <c r="I2340" s="12">
        <f t="shared" si="35"/>
        <v>0</v>
      </c>
      <c r="J2340" s="108">
        <v>0</v>
      </c>
    </row>
    <row r="2341" spans="1:10" x14ac:dyDescent="0.3">
      <c r="A2341" s="8">
        <v>2340</v>
      </c>
      <c r="B2341" s="111">
        <v>371178</v>
      </c>
      <c r="C2341" s="9" t="s">
        <v>105</v>
      </c>
      <c r="D2341" s="3" t="s">
        <v>897</v>
      </c>
      <c r="E2341" s="10" t="s">
        <v>13</v>
      </c>
      <c r="F2341" s="12">
        <v>4</v>
      </c>
      <c r="G2341" s="12">
        <v>0</v>
      </c>
      <c r="H2341" s="12">
        <v>3</v>
      </c>
      <c r="I2341" s="12">
        <f t="shared" si="35"/>
        <v>1</v>
      </c>
      <c r="J2341" s="108">
        <v>1248219.5</v>
      </c>
    </row>
    <row r="2342" spans="1:10" x14ac:dyDescent="0.3">
      <c r="A2342" s="2">
        <v>2341</v>
      </c>
      <c r="B2342" s="111">
        <v>371178</v>
      </c>
      <c r="C2342" s="15" t="s">
        <v>108</v>
      </c>
      <c r="D2342" s="3" t="s">
        <v>897</v>
      </c>
      <c r="E2342" s="10" t="s">
        <v>107</v>
      </c>
      <c r="F2342" s="12">
        <v>40</v>
      </c>
      <c r="G2342" s="12">
        <v>0</v>
      </c>
      <c r="H2342" s="12">
        <v>0</v>
      </c>
      <c r="I2342" s="12">
        <f t="shared" si="35"/>
        <v>40</v>
      </c>
      <c r="J2342" s="108">
        <v>391600</v>
      </c>
    </row>
    <row r="2343" spans="1:10" x14ac:dyDescent="0.3">
      <c r="A2343" s="8">
        <v>2342</v>
      </c>
      <c r="B2343" s="111">
        <v>371178</v>
      </c>
      <c r="C2343" s="15" t="s">
        <v>757</v>
      </c>
      <c r="D2343" s="3" t="s">
        <v>897</v>
      </c>
      <c r="E2343" s="10" t="s">
        <v>9</v>
      </c>
      <c r="F2343" s="12">
        <v>56</v>
      </c>
      <c r="G2343" s="12">
        <v>168</v>
      </c>
      <c r="H2343" s="12">
        <v>224</v>
      </c>
      <c r="I2343" s="12">
        <f t="shared" si="35"/>
        <v>0</v>
      </c>
      <c r="J2343" s="108">
        <v>0</v>
      </c>
    </row>
    <row r="2344" spans="1:10" x14ac:dyDescent="0.3">
      <c r="A2344" s="2">
        <v>2343</v>
      </c>
      <c r="B2344" s="111">
        <v>371178</v>
      </c>
      <c r="C2344" s="9" t="s">
        <v>109</v>
      </c>
      <c r="D2344" s="3" t="s">
        <v>897</v>
      </c>
      <c r="E2344" s="10" t="s">
        <v>9</v>
      </c>
      <c r="F2344" s="12">
        <v>40</v>
      </c>
      <c r="G2344" s="12">
        <v>0</v>
      </c>
      <c r="H2344" s="12">
        <v>0</v>
      </c>
      <c r="I2344" s="12">
        <f t="shared" si="35"/>
        <v>40</v>
      </c>
      <c r="J2344" s="108">
        <v>1034272.8000000002</v>
      </c>
    </row>
    <row r="2345" spans="1:10" x14ac:dyDescent="0.3">
      <c r="A2345" s="8">
        <v>2344</v>
      </c>
      <c r="B2345" s="111">
        <v>371178</v>
      </c>
      <c r="C2345" s="9" t="s">
        <v>110</v>
      </c>
      <c r="D2345" s="3" t="s">
        <v>897</v>
      </c>
      <c r="E2345" s="10" t="s">
        <v>13</v>
      </c>
      <c r="F2345" s="12">
        <v>380</v>
      </c>
      <c r="G2345" s="12">
        <v>0</v>
      </c>
      <c r="H2345" s="12">
        <v>245</v>
      </c>
      <c r="I2345" s="12">
        <f t="shared" si="35"/>
        <v>135</v>
      </c>
      <c r="J2345" s="108">
        <v>4158000.0000000005</v>
      </c>
    </row>
    <row r="2346" spans="1:10" x14ac:dyDescent="0.3">
      <c r="A2346" s="2">
        <v>2345</v>
      </c>
      <c r="B2346" s="111">
        <v>371178</v>
      </c>
      <c r="C2346" s="9" t="s">
        <v>111</v>
      </c>
      <c r="D2346" s="3" t="s">
        <v>897</v>
      </c>
      <c r="E2346" s="10" t="s">
        <v>13</v>
      </c>
      <c r="F2346" s="12">
        <v>260</v>
      </c>
      <c r="G2346" s="12">
        <v>100</v>
      </c>
      <c r="H2346" s="12">
        <v>105</v>
      </c>
      <c r="I2346" s="12">
        <f t="shared" si="35"/>
        <v>255</v>
      </c>
      <c r="J2346" s="108">
        <v>6528076.5000000009</v>
      </c>
    </row>
    <row r="2347" spans="1:10" x14ac:dyDescent="0.3">
      <c r="A2347" s="8">
        <v>2346</v>
      </c>
      <c r="B2347" s="111">
        <v>371178</v>
      </c>
      <c r="C2347" s="9" t="s">
        <v>112</v>
      </c>
      <c r="D2347" s="3" t="s">
        <v>897</v>
      </c>
      <c r="E2347" s="10" t="s">
        <v>83</v>
      </c>
      <c r="F2347" s="12">
        <v>10</v>
      </c>
      <c r="G2347" s="12">
        <v>104</v>
      </c>
      <c r="H2347" s="12">
        <v>54</v>
      </c>
      <c r="I2347" s="12">
        <f t="shared" si="35"/>
        <v>60</v>
      </c>
      <c r="J2347" s="108">
        <v>1379994</v>
      </c>
    </row>
    <row r="2348" spans="1:10" x14ac:dyDescent="0.3">
      <c r="A2348" s="2">
        <v>2347</v>
      </c>
      <c r="B2348" s="111">
        <v>371178</v>
      </c>
      <c r="C2348" s="9" t="s">
        <v>113</v>
      </c>
      <c r="D2348" s="3" t="s">
        <v>897</v>
      </c>
      <c r="E2348" s="10" t="s">
        <v>9</v>
      </c>
      <c r="F2348" s="12">
        <v>28080</v>
      </c>
      <c r="G2348" s="12">
        <v>90000</v>
      </c>
      <c r="H2348" s="12">
        <v>69660</v>
      </c>
      <c r="I2348" s="12">
        <f t="shared" si="35"/>
        <v>48420</v>
      </c>
      <c r="J2348" s="108">
        <v>26631000</v>
      </c>
    </row>
    <row r="2349" spans="1:10" x14ac:dyDescent="0.3">
      <c r="A2349" s="8">
        <v>2348</v>
      </c>
      <c r="B2349" s="111">
        <v>371178</v>
      </c>
      <c r="C2349" s="9" t="s">
        <v>114</v>
      </c>
      <c r="D2349" s="3" t="s">
        <v>897</v>
      </c>
      <c r="E2349" s="10" t="s">
        <v>13</v>
      </c>
      <c r="F2349" s="12">
        <v>206</v>
      </c>
      <c r="G2349" s="12">
        <v>0</v>
      </c>
      <c r="H2349" s="12">
        <v>90</v>
      </c>
      <c r="I2349" s="12">
        <f t="shared" si="35"/>
        <v>116</v>
      </c>
      <c r="J2349" s="108">
        <v>22039965.200000003</v>
      </c>
    </row>
    <row r="2350" spans="1:10" x14ac:dyDescent="0.3">
      <c r="A2350" s="2">
        <v>2349</v>
      </c>
      <c r="B2350" s="111">
        <v>371178</v>
      </c>
      <c r="C2350" s="9" t="s">
        <v>115</v>
      </c>
      <c r="D2350" s="3" t="s">
        <v>897</v>
      </c>
      <c r="E2350" s="10" t="s">
        <v>13</v>
      </c>
      <c r="F2350" s="12">
        <v>77</v>
      </c>
      <c r="G2350" s="12">
        <v>0</v>
      </c>
      <c r="H2350" s="12">
        <v>77</v>
      </c>
      <c r="I2350" s="12">
        <f t="shared" si="35"/>
        <v>0</v>
      </c>
      <c r="J2350" s="108">
        <v>0</v>
      </c>
    </row>
    <row r="2351" spans="1:10" x14ac:dyDescent="0.3">
      <c r="A2351" s="8">
        <v>2350</v>
      </c>
      <c r="B2351" s="111">
        <v>371178</v>
      </c>
      <c r="C2351" s="9" t="s">
        <v>116</v>
      </c>
      <c r="D2351" s="3" t="s">
        <v>897</v>
      </c>
      <c r="E2351" s="10" t="s">
        <v>13</v>
      </c>
      <c r="F2351" s="12">
        <v>82</v>
      </c>
      <c r="G2351" s="12">
        <v>0</v>
      </c>
      <c r="H2351" s="12">
        <v>20</v>
      </c>
      <c r="I2351" s="12">
        <f t="shared" si="35"/>
        <v>62</v>
      </c>
      <c r="J2351" s="108">
        <v>10787535</v>
      </c>
    </row>
    <row r="2352" spans="1:10" x14ac:dyDescent="0.3">
      <c r="A2352" s="2">
        <v>2351</v>
      </c>
      <c r="B2352" s="111">
        <v>371178</v>
      </c>
      <c r="C2352" s="9" t="s">
        <v>117</v>
      </c>
      <c r="D2352" s="3" t="s">
        <v>897</v>
      </c>
      <c r="E2352" s="10" t="s">
        <v>9</v>
      </c>
      <c r="F2352" s="12">
        <v>200</v>
      </c>
      <c r="G2352" s="12">
        <v>0</v>
      </c>
      <c r="H2352" s="12">
        <v>0</v>
      </c>
      <c r="I2352" s="12">
        <f t="shared" si="35"/>
        <v>200</v>
      </c>
      <c r="J2352" s="108">
        <v>461199.20000000013</v>
      </c>
    </row>
    <row r="2353" spans="1:10" x14ac:dyDescent="0.3">
      <c r="A2353" s="8">
        <v>2352</v>
      </c>
      <c r="B2353" s="111">
        <v>371178</v>
      </c>
      <c r="C2353" s="9" t="s">
        <v>818</v>
      </c>
      <c r="D2353" s="3" t="s">
        <v>897</v>
      </c>
      <c r="E2353" s="10" t="s">
        <v>83</v>
      </c>
      <c r="F2353" s="12">
        <v>0</v>
      </c>
      <c r="G2353" s="12">
        <v>125</v>
      </c>
      <c r="H2353" s="12">
        <v>2</v>
      </c>
      <c r="I2353" s="12">
        <f t="shared" si="35"/>
        <v>123</v>
      </c>
      <c r="J2353" s="108">
        <v>4121914.5</v>
      </c>
    </row>
    <row r="2354" spans="1:10" x14ac:dyDescent="0.3">
      <c r="A2354" s="2">
        <v>2353</v>
      </c>
      <c r="B2354" s="111">
        <v>371178</v>
      </c>
      <c r="C2354" s="16" t="s">
        <v>118</v>
      </c>
      <c r="D2354" s="3" t="s">
        <v>897</v>
      </c>
      <c r="E2354" s="10" t="s">
        <v>9</v>
      </c>
      <c r="F2354" s="12">
        <v>0</v>
      </c>
      <c r="G2354" s="12">
        <v>196</v>
      </c>
      <c r="H2354" s="12">
        <v>168</v>
      </c>
      <c r="I2354" s="12">
        <f t="shared" si="35"/>
        <v>28</v>
      </c>
      <c r="J2354" s="108">
        <v>2027199.9439999997</v>
      </c>
    </row>
    <row r="2355" spans="1:10" x14ac:dyDescent="0.3">
      <c r="A2355" s="8">
        <v>2354</v>
      </c>
      <c r="B2355" s="111">
        <v>371178</v>
      </c>
      <c r="C2355" s="16" t="s">
        <v>119</v>
      </c>
      <c r="D2355" s="3" t="s">
        <v>897</v>
      </c>
      <c r="E2355" s="10" t="s">
        <v>9</v>
      </c>
      <c r="F2355" s="12">
        <v>0</v>
      </c>
      <c r="G2355" s="12">
        <v>5460</v>
      </c>
      <c r="H2355" s="12">
        <v>3920</v>
      </c>
      <c r="I2355" s="12">
        <f t="shared" si="35"/>
        <v>1540</v>
      </c>
      <c r="J2355" s="108">
        <v>69299846</v>
      </c>
    </row>
    <row r="2356" spans="1:10" x14ac:dyDescent="0.3">
      <c r="A2356" s="2">
        <v>2355</v>
      </c>
      <c r="B2356" s="111">
        <v>371178</v>
      </c>
      <c r="C2356" s="9" t="s">
        <v>120</v>
      </c>
      <c r="D2356" s="3" t="s">
        <v>897</v>
      </c>
      <c r="E2356" s="10" t="s">
        <v>9</v>
      </c>
      <c r="F2356" s="12">
        <v>10</v>
      </c>
      <c r="G2356" s="12">
        <v>0</v>
      </c>
      <c r="H2356" s="12">
        <v>0</v>
      </c>
      <c r="I2356" s="12">
        <f t="shared" si="35"/>
        <v>10</v>
      </c>
      <c r="J2356" s="108">
        <v>39435.000000000007</v>
      </c>
    </row>
    <row r="2357" spans="1:10" x14ac:dyDescent="0.3">
      <c r="A2357" s="8">
        <v>2356</v>
      </c>
      <c r="B2357" s="111">
        <v>371178</v>
      </c>
      <c r="C2357" s="17" t="s">
        <v>121</v>
      </c>
      <c r="D2357" s="3" t="s">
        <v>897</v>
      </c>
      <c r="E2357" s="10" t="s">
        <v>13</v>
      </c>
      <c r="F2357" s="12">
        <v>200</v>
      </c>
      <c r="G2357" s="12">
        <v>0</v>
      </c>
      <c r="H2357" s="12">
        <v>30</v>
      </c>
      <c r="I2357" s="12">
        <f t="shared" si="35"/>
        <v>170</v>
      </c>
      <c r="J2357" s="108">
        <v>5201966.0000000009</v>
      </c>
    </row>
    <row r="2358" spans="1:10" x14ac:dyDescent="0.3">
      <c r="A2358" s="2">
        <v>2357</v>
      </c>
      <c r="B2358" s="111">
        <v>371178</v>
      </c>
      <c r="C2358" s="9" t="s">
        <v>123</v>
      </c>
      <c r="D2358" s="3" t="s">
        <v>897</v>
      </c>
      <c r="E2358" s="10" t="s">
        <v>9</v>
      </c>
      <c r="F2358" s="12">
        <v>50</v>
      </c>
      <c r="G2358" s="12">
        <v>0</v>
      </c>
      <c r="H2358" s="12">
        <v>0</v>
      </c>
      <c r="I2358" s="12">
        <f t="shared" si="35"/>
        <v>50</v>
      </c>
      <c r="J2358" s="108">
        <v>113349.50000000001</v>
      </c>
    </row>
    <row r="2359" spans="1:10" x14ac:dyDescent="0.3">
      <c r="A2359" s="8">
        <v>2358</v>
      </c>
      <c r="B2359" s="111">
        <v>371178</v>
      </c>
      <c r="C2359" s="9" t="s">
        <v>124</v>
      </c>
      <c r="D2359" s="3" t="s">
        <v>897</v>
      </c>
      <c r="E2359" s="10" t="s">
        <v>9</v>
      </c>
      <c r="F2359" s="12">
        <v>780</v>
      </c>
      <c r="G2359" s="12">
        <v>0</v>
      </c>
      <c r="H2359" s="12">
        <v>300</v>
      </c>
      <c r="I2359" s="12">
        <f t="shared" si="35"/>
        <v>480</v>
      </c>
      <c r="J2359" s="108">
        <v>4054512.0000000009</v>
      </c>
    </row>
    <row r="2360" spans="1:10" x14ac:dyDescent="0.3">
      <c r="A2360" s="2">
        <v>2359</v>
      </c>
      <c r="B2360" s="111">
        <v>371178</v>
      </c>
      <c r="C2360" s="17" t="s">
        <v>125</v>
      </c>
      <c r="D2360" s="3" t="s">
        <v>897</v>
      </c>
      <c r="E2360" s="10" t="s">
        <v>9</v>
      </c>
      <c r="F2360" s="12">
        <v>0</v>
      </c>
      <c r="G2360" s="12">
        <v>600</v>
      </c>
      <c r="H2360" s="12">
        <v>600</v>
      </c>
      <c r="I2360" s="12">
        <f t="shared" si="35"/>
        <v>0</v>
      </c>
      <c r="J2360" s="108">
        <v>0</v>
      </c>
    </row>
    <row r="2361" spans="1:10" x14ac:dyDescent="0.3">
      <c r="A2361" s="8">
        <v>2360</v>
      </c>
      <c r="B2361" s="111">
        <v>371178</v>
      </c>
      <c r="C2361" s="9" t="s">
        <v>758</v>
      </c>
      <c r="D2361" s="3" t="s">
        <v>897</v>
      </c>
      <c r="E2361" s="10" t="s">
        <v>13</v>
      </c>
      <c r="F2361" s="12">
        <v>430</v>
      </c>
      <c r="G2361" s="12">
        <v>0</v>
      </c>
      <c r="H2361" s="12">
        <v>150</v>
      </c>
      <c r="I2361" s="12">
        <f t="shared" si="35"/>
        <v>280</v>
      </c>
      <c r="J2361" s="108">
        <v>2032800.0000000002</v>
      </c>
    </row>
    <row r="2362" spans="1:10" x14ac:dyDescent="0.3">
      <c r="A2362" s="2">
        <v>2361</v>
      </c>
      <c r="B2362" s="111">
        <v>371178</v>
      </c>
      <c r="C2362" s="9" t="s">
        <v>129</v>
      </c>
      <c r="D2362" s="3" t="s">
        <v>897</v>
      </c>
      <c r="E2362" s="10" t="s">
        <v>9</v>
      </c>
      <c r="F2362" s="12">
        <v>550</v>
      </c>
      <c r="G2362" s="12">
        <v>0</v>
      </c>
      <c r="H2362" s="12">
        <v>550</v>
      </c>
      <c r="I2362" s="12">
        <f t="shared" si="35"/>
        <v>0</v>
      </c>
      <c r="J2362" s="108">
        <v>0</v>
      </c>
    </row>
    <row r="2363" spans="1:10" x14ac:dyDescent="0.3">
      <c r="A2363" s="8">
        <v>2362</v>
      </c>
      <c r="B2363" s="111">
        <v>371178</v>
      </c>
      <c r="C2363" s="9" t="s">
        <v>130</v>
      </c>
      <c r="D2363" s="3" t="s">
        <v>897</v>
      </c>
      <c r="E2363" s="10" t="s">
        <v>13</v>
      </c>
      <c r="F2363" s="12">
        <v>213</v>
      </c>
      <c r="G2363" s="12">
        <v>0</v>
      </c>
      <c r="H2363" s="12">
        <v>42</v>
      </c>
      <c r="I2363" s="12">
        <f t="shared" si="35"/>
        <v>171</v>
      </c>
      <c r="J2363" s="108">
        <v>34028982.900000006</v>
      </c>
    </row>
    <row r="2364" spans="1:10" x14ac:dyDescent="0.3">
      <c r="A2364" s="2">
        <v>2363</v>
      </c>
      <c r="B2364" s="111">
        <v>371178</v>
      </c>
      <c r="C2364" s="9" t="s">
        <v>132</v>
      </c>
      <c r="D2364" s="3" t="s">
        <v>897</v>
      </c>
      <c r="E2364" s="10" t="s">
        <v>13</v>
      </c>
      <c r="F2364" s="12">
        <v>137</v>
      </c>
      <c r="G2364" s="12">
        <v>100</v>
      </c>
      <c r="H2364" s="12">
        <v>55</v>
      </c>
      <c r="I2364" s="12">
        <f t="shared" si="35"/>
        <v>182</v>
      </c>
      <c r="J2364" s="108">
        <v>11811800.000000002</v>
      </c>
    </row>
    <row r="2365" spans="1:10" x14ac:dyDescent="0.3">
      <c r="A2365" s="8">
        <v>2364</v>
      </c>
      <c r="B2365" s="111">
        <v>371178</v>
      </c>
      <c r="C2365" s="14" t="s">
        <v>133</v>
      </c>
      <c r="D2365" s="3" t="s">
        <v>897</v>
      </c>
      <c r="E2365" s="10" t="s">
        <v>13</v>
      </c>
      <c r="F2365" s="12">
        <v>20</v>
      </c>
      <c r="G2365" s="12">
        <v>0</v>
      </c>
      <c r="H2365" s="12">
        <v>0</v>
      </c>
      <c r="I2365" s="12">
        <f t="shared" si="35"/>
        <v>20</v>
      </c>
      <c r="J2365" s="108">
        <v>4373999.9600000009</v>
      </c>
    </row>
    <row r="2366" spans="1:10" x14ac:dyDescent="0.3">
      <c r="A2366" s="2">
        <v>2365</v>
      </c>
      <c r="B2366" s="111">
        <v>371178</v>
      </c>
      <c r="C2366" s="14" t="s">
        <v>134</v>
      </c>
      <c r="D2366" s="3" t="s">
        <v>897</v>
      </c>
      <c r="E2366" s="10" t="s">
        <v>28</v>
      </c>
      <c r="F2366" s="12">
        <v>9760</v>
      </c>
      <c r="G2366" s="12">
        <v>0</v>
      </c>
      <c r="H2366" s="12">
        <v>2800</v>
      </c>
      <c r="I2366" s="12">
        <f t="shared" si="35"/>
        <v>6960</v>
      </c>
      <c r="J2366" s="108">
        <v>41686920.000000007</v>
      </c>
    </row>
    <row r="2367" spans="1:10" x14ac:dyDescent="0.3">
      <c r="A2367" s="8">
        <v>2366</v>
      </c>
      <c r="B2367" s="111">
        <v>371178</v>
      </c>
      <c r="C2367" s="17" t="s">
        <v>135</v>
      </c>
      <c r="D2367" s="3" t="s">
        <v>897</v>
      </c>
      <c r="E2367" s="10" t="s">
        <v>33</v>
      </c>
      <c r="F2367" s="12">
        <v>1</v>
      </c>
      <c r="G2367" s="12">
        <v>0</v>
      </c>
      <c r="H2367" s="12">
        <v>0</v>
      </c>
      <c r="I2367" s="12">
        <f t="shared" si="35"/>
        <v>1</v>
      </c>
      <c r="J2367" s="108">
        <v>15675.000000000002</v>
      </c>
    </row>
    <row r="2368" spans="1:10" x14ac:dyDescent="0.3">
      <c r="A2368" s="2">
        <v>2367</v>
      </c>
      <c r="B2368" s="111">
        <v>371178</v>
      </c>
      <c r="C2368" s="9" t="s">
        <v>136</v>
      </c>
      <c r="D2368" s="3" t="s">
        <v>897</v>
      </c>
      <c r="E2368" s="10" t="s">
        <v>33</v>
      </c>
      <c r="F2368" s="12">
        <v>1</v>
      </c>
      <c r="G2368" s="12">
        <v>0</v>
      </c>
      <c r="H2368" s="12">
        <v>1</v>
      </c>
      <c r="I2368" s="12">
        <f t="shared" si="35"/>
        <v>0</v>
      </c>
      <c r="J2368" s="108">
        <v>0</v>
      </c>
    </row>
    <row r="2369" spans="1:10" x14ac:dyDescent="0.3">
      <c r="A2369" s="8">
        <v>2368</v>
      </c>
      <c r="B2369" s="111">
        <v>371178</v>
      </c>
      <c r="C2369" s="9" t="s">
        <v>138</v>
      </c>
      <c r="D2369" s="3" t="s">
        <v>897</v>
      </c>
      <c r="E2369" s="10" t="s">
        <v>9</v>
      </c>
      <c r="F2369" s="12">
        <v>4100</v>
      </c>
      <c r="G2369" s="12">
        <v>5000</v>
      </c>
      <c r="H2369" s="12">
        <v>7900</v>
      </c>
      <c r="I2369" s="12">
        <f t="shared" si="35"/>
        <v>1200</v>
      </c>
      <c r="J2369" s="108">
        <v>894960.00000000012</v>
      </c>
    </row>
    <row r="2370" spans="1:10" x14ac:dyDescent="0.3">
      <c r="A2370" s="2">
        <v>2369</v>
      </c>
      <c r="B2370" s="111">
        <v>371178</v>
      </c>
      <c r="C2370" s="9" t="s">
        <v>139</v>
      </c>
      <c r="D2370" s="3" t="s">
        <v>897</v>
      </c>
      <c r="E2370" s="10" t="s">
        <v>9</v>
      </c>
      <c r="F2370" s="12">
        <v>0</v>
      </c>
      <c r="G2370" s="12">
        <v>2520</v>
      </c>
      <c r="H2370" s="12">
        <v>2520</v>
      </c>
      <c r="I2370" s="12">
        <f t="shared" si="35"/>
        <v>0</v>
      </c>
      <c r="J2370" s="108">
        <v>0</v>
      </c>
    </row>
    <row r="2371" spans="1:10" x14ac:dyDescent="0.3">
      <c r="A2371" s="8">
        <v>2370</v>
      </c>
      <c r="B2371" s="111">
        <v>371178</v>
      </c>
      <c r="C2371" s="9" t="s">
        <v>140</v>
      </c>
      <c r="D2371" s="3" t="s">
        <v>897</v>
      </c>
      <c r="E2371" s="10" t="s">
        <v>13</v>
      </c>
      <c r="F2371" s="12">
        <v>36</v>
      </c>
      <c r="G2371" s="12">
        <v>120</v>
      </c>
      <c r="H2371" s="12">
        <v>72</v>
      </c>
      <c r="I2371" s="12">
        <f t="shared" si="35"/>
        <v>84</v>
      </c>
      <c r="J2371" s="108">
        <v>1048278.0000000001</v>
      </c>
    </row>
    <row r="2372" spans="1:10" x14ac:dyDescent="0.3">
      <c r="A2372" s="2">
        <v>2371</v>
      </c>
      <c r="B2372" s="111">
        <v>371178</v>
      </c>
      <c r="C2372" s="9" t="s">
        <v>761</v>
      </c>
      <c r="D2372" s="3" t="s">
        <v>897</v>
      </c>
      <c r="E2372" s="10" t="s">
        <v>9</v>
      </c>
      <c r="F2372" s="12">
        <v>0</v>
      </c>
      <c r="G2372" s="12">
        <v>0</v>
      </c>
      <c r="H2372" s="12">
        <v>0</v>
      </c>
      <c r="I2372" s="12">
        <f t="shared" si="35"/>
        <v>0</v>
      </c>
      <c r="J2372" s="108">
        <v>0</v>
      </c>
    </row>
    <row r="2373" spans="1:10" x14ac:dyDescent="0.3">
      <c r="A2373" s="8">
        <v>2372</v>
      </c>
      <c r="B2373" s="111">
        <v>371178</v>
      </c>
      <c r="C2373" s="9" t="s">
        <v>141</v>
      </c>
      <c r="D2373" s="3" t="s">
        <v>897</v>
      </c>
      <c r="E2373" s="10" t="s">
        <v>13</v>
      </c>
      <c r="F2373" s="12">
        <v>3665</v>
      </c>
      <c r="G2373" s="12">
        <v>2405</v>
      </c>
      <c r="H2373" s="12">
        <v>1400</v>
      </c>
      <c r="I2373" s="12">
        <f t="shared" si="35"/>
        <v>4670</v>
      </c>
      <c r="J2373" s="108">
        <v>154110000</v>
      </c>
    </row>
    <row r="2374" spans="1:10" x14ac:dyDescent="0.3">
      <c r="A2374" s="2">
        <v>2373</v>
      </c>
      <c r="B2374" s="111">
        <v>371178</v>
      </c>
      <c r="C2374" s="9" t="s">
        <v>142</v>
      </c>
      <c r="D2374" s="3" t="s">
        <v>897</v>
      </c>
      <c r="E2374" s="18" t="s">
        <v>13</v>
      </c>
      <c r="F2374" s="12">
        <v>633</v>
      </c>
      <c r="G2374" s="12">
        <v>0</v>
      </c>
      <c r="H2374" s="12">
        <v>217</v>
      </c>
      <c r="I2374" s="12">
        <f t="shared" si="35"/>
        <v>416</v>
      </c>
      <c r="J2374" s="108">
        <v>106495875.2</v>
      </c>
    </row>
    <row r="2375" spans="1:10" x14ac:dyDescent="0.3">
      <c r="A2375" s="8">
        <v>2374</v>
      </c>
      <c r="B2375" s="111">
        <v>371178</v>
      </c>
      <c r="C2375" s="9" t="s">
        <v>143</v>
      </c>
      <c r="D2375" s="3" t="s">
        <v>897</v>
      </c>
      <c r="E2375" s="10" t="s">
        <v>13</v>
      </c>
      <c r="F2375" s="12">
        <v>2210</v>
      </c>
      <c r="G2375" s="12">
        <v>0</v>
      </c>
      <c r="H2375" s="12">
        <v>565</v>
      </c>
      <c r="I2375" s="12">
        <f t="shared" si="35"/>
        <v>1645</v>
      </c>
      <c r="J2375" s="108">
        <v>134889177.5</v>
      </c>
    </row>
    <row r="2376" spans="1:10" x14ac:dyDescent="0.3">
      <c r="A2376" s="2">
        <v>2375</v>
      </c>
      <c r="B2376" s="111">
        <v>371178</v>
      </c>
      <c r="C2376" s="9" t="s">
        <v>144</v>
      </c>
      <c r="D2376" s="3" t="s">
        <v>897</v>
      </c>
      <c r="E2376" s="10" t="s">
        <v>13</v>
      </c>
      <c r="F2376" s="12">
        <v>79</v>
      </c>
      <c r="G2376" s="12">
        <v>0</v>
      </c>
      <c r="H2376" s="12">
        <v>79</v>
      </c>
      <c r="I2376" s="12">
        <f t="shared" si="35"/>
        <v>0</v>
      </c>
      <c r="J2376" s="108">
        <v>0</v>
      </c>
    </row>
    <row r="2377" spans="1:10" x14ac:dyDescent="0.3">
      <c r="A2377" s="8">
        <v>2376</v>
      </c>
      <c r="B2377" s="111">
        <v>371178</v>
      </c>
      <c r="C2377" s="9" t="s">
        <v>145</v>
      </c>
      <c r="D2377" s="3" t="s">
        <v>897</v>
      </c>
      <c r="E2377" s="10" t="s">
        <v>13</v>
      </c>
      <c r="F2377" s="12">
        <v>19</v>
      </c>
      <c r="G2377" s="12">
        <v>10</v>
      </c>
      <c r="H2377" s="12">
        <v>0</v>
      </c>
      <c r="I2377" s="12">
        <f t="shared" si="35"/>
        <v>29</v>
      </c>
      <c r="J2377" s="108">
        <v>11585505.800000001</v>
      </c>
    </row>
    <row r="2378" spans="1:10" x14ac:dyDescent="0.3">
      <c r="A2378" s="2">
        <v>2377</v>
      </c>
      <c r="B2378" s="111">
        <v>371178</v>
      </c>
      <c r="C2378" s="9" t="s">
        <v>146</v>
      </c>
      <c r="D2378" s="3" t="s">
        <v>897</v>
      </c>
      <c r="E2378" s="10" t="s">
        <v>9</v>
      </c>
      <c r="F2378" s="12">
        <v>1200</v>
      </c>
      <c r="G2378" s="12">
        <v>0</v>
      </c>
      <c r="H2378" s="12">
        <v>0</v>
      </c>
      <c r="I2378" s="12">
        <f t="shared" ref="I2378:I2441" si="36">F2378+G2378-H2378</f>
        <v>1200</v>
      </c>
      <c r="J2378" s="108">
        <v>2356794</v>
      </c>
    </row>
    <row r="2379" spans="1:10" x14ac:dyDescent="0.3">
      <c r="A2379" s="8">
        <v>2378</v>
      </c>
      <c r="B2379" s="111">
        <v>371178</v>
      </c>
      <c r="C2379" s="16" t="s">
        <v>147</v>
      </c>
      <c r="D2379" s="3" t="s">
        <v>897</v>
      </c>
      <c r="E2379" s="10" t="s">
        <v>13</v>
      </c>
      <c r="F2379" s="12">
        <v>60</v>
      </c>
      <c r="G2379" s="12">
        <v>0</v>
      </c>
      <c r="H2379" s="12">
        <v>10</v>
      </c>
      <c r="I2379" s="12">
        <f t="shared" si="36"/>
        <v>50</v>
      </c>
      <c r="J2379" s="108">
        <v>28749985.000000004</v>
      </c>
    </row>
    <row r="2380" spans="1:10" x14ac:dyDescent="0.3">
      <c r="A2380" s="2">
        <v>2379</v>
      </c>
      <c r="B2380" s="111">
        <v>371178</v>
      </c>
      <c r="C2380" s="17" t="s">
        <v>762</v>
      </c>
      <c r="D2380" s="3" t="s">
        <v>897</v>
      </c>
      <c r="E2380" s="10" t="s">
        <v>13</v>
      </c>
      <c r="F2380" s="12">
        <v>195</v>
      </c>
      <c r="G2380" s="12">
        <v>0</v>
      </c>
      <c r="H2380" s="12">
        <v>150</v>
      </c>
      <c r="I2380" s="12">
        <f t="shared" si="36"/>
        <v>45</v>
      </c>
      <c r="J2380" s="108">
        <v>12375000</v>
      </c>
    </row>
    <row r="2381" spans="1:10" x14ac:dyDescent="0.3">
      <c r="A2381" s="8">
        <v>2380</v>
      </c>
      <c r="B2381" s="111">
        <v>371178</v>
      </c>
      <c r="C2381" s="9" t="s">
        <v>149</v>
      </c>
      <c r="D2381" s="3" t="s">
        <v>897</v>
      </c>
      <c r="E2381" s="10" t="s">
        <v>9</v>
      </c>
      <c r="F2381" s="12">
        <v>600</v>
      </c>
      <c r="G2381" s="12">
        <v>0</v>
      </c>
      <c r="H2381" s="12">
        <v>0</v>
      </c>
      <c r="I2381" s="12">
        <f t="shared" si="36"/>
        <v>600</v>
      </c>
      <c r="J2381" s="108">
        <v>1219798.8000000003</v>
      </c>
    </row>
    <row r="2382" spans="1:10" x14ac:dyDescent="0.3">
      <c r="A2382" s="2">
        <v>2381</v>
      </c>
      <c r="B2382" s="111">
        <v>371178</v>
      </c>
      <c r="C2382" s="17" t="s">
        <v>150</v>
      </c>
      <c r="D2382" s="3" t="s">
        <v>897</v>
      </c>
      <c r="E2382" s="10" t="s">
        <v>151</v>
      </c>
      <c r="F2382" s="12">
        <v>2570</v>
      </c>
      <c r="G2382" s="12">
        <v>1000</v>
      </c>
      <c r="H2382" s="12">
        <v>1600</v>
      </c>
      <c r="I2382" s="12">
        <f t="shared" si="36"/>
        <v>1970</v>
      </c>
      <c r="J2382" s="108">
        <v>17138803.000000004</v>
      </c>
    </row>
    <row r="2383" spans="1:10" x14ac:dyDescent="0.3">
      <c r="A2383" s="8">
        <v>2382</v>
      </c>
      <c r="B2383" s="111">
        <v>371178</v>
      </c>
      <c r="C2383" s="16" t="s">
        <v>152</v>
      </c>
      <c r="D2383" s="3" t="s">
        <v>897</v>
      </c>
      <c r="E2383" s="10" t="s">
        <v>13</v>
      </c>
      <c r="F2383" s="12">
        <v>141</v>
      </c>
      <c r="G2383" s="12">
        <v>0</v>
      </c>
      <c r="H2383" s="12">
        <v>50</v>
      </c>
      <c r="I2383" s="12">
        <f t="shared" si="36"/>
        <v>91</v>
      </c>
      <c r="J2383" s="108">
        <v>25025000</v>
      </c>
    </row>
    <row r="2384" spans="1:10" x14ac:dyDescent="0.3">
      <c r="A2384" s="2">
        <v>2383</v>
      </c>
      <c r="B2384" s="111">
        <v>371178</v>
      </c>
      <c r="C2384" s="9" t="s">
        <v>153</v>
      </c>
      <c r="D2384" s="3" t="s">
        <v>897</v>
      </c>
      <c r="E2384" s="10" t="s">
        <v>83</v>
      </c>
      <c r="F2384" s="12">
        <v>41</v>
      </c>
      <c r="G2384" s="12">
        <v>0</v>
      </c>
      <c r="H2384" s="12">
        <v>3</v>
      </c>
      <c r="I2384" s="12">
        <f t="shared" si="36"/>
        <v>38</v>
      </c>
      <c r="J2384" s="108">
        <v>677160</v>
      </c>
    </row>
    <row r="2385" spans="1:10" x14ac:dyDescent="0.3">
      <c r="A2385" s="8">
        <v>2384</v>
      </c>
      <c r="B2385" s="111">
        <v>371178</v>
      </c>
      <c r="C2385" s="9" t="s">
        <v>154</v>
      </c>
      <c r="D2385" s="3" t="s">
        <v>897</v>
      </c>
      <c r="E2385" s="10" t="s">
        <v>83</v>
      </c>
      <c r="F2385" s="12">
        <v>23</v>
      </c>
      <c r="G2385" s="12">
        <v>0</v>
      </c>
      <c r="H2385" s="12">
        <v>0</v>
      </c>
      <c r="I2385" s="12">
        <f t="shared" si="36"/>
        <v>23</v>
      </c>
      <c r="J2385" s="108">
        <v>751410.00000000012</v>
      </c>
    </row>
    <row r="2386" spans="1:10" x14ac:dyDescent="0.3">
      <c r="A2386" s="2">
        <v>2385</v>
      </c>
      <c r="B2386" s="111">
        <v>371178</v>
      </c>
      <c r="C2386" s="9" t="s">
        <v>155</v>
      </c>
      <c r="D2386" s="3" t="s">
        <v>897</v>
      </c>
      <c r="E2386" s="10" t="s">
        <v>13</v>
      </c>
      <c r="F2386" s="12">
        <v>39400</v>
      </c>
      <c r="G2386" s="12">
        <v>0</v>
      </c>
      <c r="H2386" s="12">
        <v>8710</v>
      </c>
      <c r="I2386" s="12">
        <f t="shared" si="36"/>
        <v>30690</v>
      </c>
      <c r="J2386" s="108">
        <v>48477924.000000007</v>
      </c>
    </row>
    <row r="2387" spans="1:10" x14ac:dyDescent="0.3">
      <c r="A2387" s="8">
        <v>2386</v>
      </c>
      <c r="B2387" s="111">
        <v>371178</v>
      </c>
      <c r="C2387" s="9" t="s">
        <v>156</v>
      </c>
      <c r="D2387" s="3" t="s">
        <v>897</v>
      </c>
      <c r="E2387" s="10" t="s">
        <v>9</v>
      </c>
      <c r="F2387" s="12">
        <v>28400</v>
      </c>
      <c r="G2387" s="12">
        <v>21500</v>
      </c>
      <c r="H2387" s="12">
        <v>17300</v>
      </c>
      <c r="I2387" s="12">
        <f t="shared" si="36"/>
        <v>32600</v>
      </c>
      <c r="J2387" s="108">
        <v>2223320</v>
      </c>
    </row>
    <row r="2388" spans="1:10" x14ac:dyDescent="0.3">
      <c r="A2388" s="2">
        <v>2387</v>
      </c>
      <c r="B2388" s="111">
        <v>371178</v>
      </c>
      <c r="C2388" s="14" t="s">
        <v>157</v>
      </c>
      <c r="D2388" s="3" t="s">
        <v>897</v>
      </c>
      <c r="E2388" s="10" t="s">
        <v>9</v>
      </c>
      <c r="F2388" s="12">
        <v>1600</v>
      </c>
      <c r="G2388" s="12">
        <v>5000</v>
      </c>
      <c r="H2388" s="12">
        <v>4200</v>
      </c>
      <c r="I2388" s="12">
        <f t="shared" si="36"/>
        <v>2400</v>
      </c>
      <c r="J2388" s="108">
        <v>13081200</v>
      </c>
    </row>
    <row r="2389" spans="1:10" x14ac:dyDescent="0.3">
      <c r="A2389" s="8">
        <v>2388</v>
      </c>
      <c r="B2389" s="111">
        <v>371178</v>
      </c>
      <c r="C2389" s="14" t="s">
        <v>158</v>
      </c>
      <c r="D2389" s="3" t="s">
        <v>897</v>
      </c>
      <c r="E2389" s="10" t="s">
        <v>9</v>
      </c>
      <c r="F2389" s="12">
        <v>5100</v>
      </c>
      <c r="G2389" s="12">
        <v>0</v>
      </c>
      <c r="H2389" s="12">
        <v>1300</v>
      </c>
      <c r="I2389" s="12">
        <f t="shared" si="36"/>
        <v>3800</v>
      </c>
      <c r="J2389" s="108">
        <v>10613020</v>
      </c>
    </row>
    <row r="2390" spans="1:10" x14ac:dyDescent="0.3">
      <c r="A2390" s="2">
        <v>2389</v>
      </c>
      <c r="B2390" s="111">
        <v>371178</v>
      </c>
      <c r="C2390" s="14" t="s">
        <v>159</v>
      </c>
      <c r="D2390" s="3" t="s">
        <v>897</v>
      </c>
      <c r="E2390" s="10" t="s">
        <v>9</v>
      </c>
      <c r="F2390" s="12">
        <v>600</v>
      </c>
      <c r="G2390" s="12">
        <v>1100</v>
      </c>
      <c r="H2390" s="12">
        <v>600</v>
      </c>
      <c r="I2390" s="12">
        <f t="shared" si="36"/>
        <v>1100</v>
      </c>
      <c r="J2390" s="108">
        <v>1847670</v>
      </c>
    </row>
    <row r="2391" spans="1:10" x14ac:dyDescent="0.3">
      <c r="A2391" s="8">
        <v>2390</v>
      </c>
      <c r="B2391" s="111">
        <v>371178</v>
      </c>
      <c r="C2391" s="9" t="s">
        <v>160</v>
      </c>
      <c r="D2391" s="3" t="s">
        <v>897</v>
      </c>
      <c r="E2391" s="10" t="s">
        <v>13</v>
      </c>
      <c r="F2391" s="12">
        <v>1170</v>
      </c>
      <c r="G2391" s="12">
        <v>1200</v>
      </c>
      <c r="H2391" s="12">
        <v>220</v>
      </c>
      <c r="I2391" s="12">
        <f t="shared" si="36"/>
        <v>2150</v>
      </c>
      <c r="J2391" s="108">
        <v>240799570</v>
      </c>
    </row>
    <row r="2392" spans="1:10" x14ac:dyDescent="0.3">
      <c r="A2392" s="2">
        <v>2391</v>
      </c>
      <c r="B2392" s="111">
        <v>371178</v>
      </c>
      <c r="C2392" s="9" t="s">
        <v>763</v>
      </c>
      <c r="D2392" s="3" t="s">
        <v>897</v>
      </c>
      <c r="E2392" s="10" t="s">
        <v>9</v>
      </c>
      <c r="F2392" s="12">
        <v>0</v>
      </c>
      <c r="G2392" s="12">
        <v>0</v>
      </c>
      <c r="H2392" s="12">
        <v>0</v>
      </c>
      <c r="I2392" s="12">
        <f t="shared" si="36"/>
        <v>0</v>
      </c>
      <c r="J2392" s="108">
        <v>0</v>
      </c>
    </row>
    <row r="2393" spans="1:10" x14ac:dyDescent="0.3">
      <c r="A2393" s="8">
        <v>2392</v>
      </c>
      <c r="B2393" s="111">
        <v>371178</v>
      </c>
      <c r="C2393" s="9" t="s">
        <v>161</v>
      </c>
      <c r="D2393" s="3" t="s">
        <v>897</v>
      </c>
      <c r="E2393" s="10" t="s">
        <v>83</v>
      </c>
      <c r="F2393" s="12">
        <v>0</v>
      </c>
      <c r="G2393" s="12">
        <v>150</v>
      </c>
      <c r="H2393" s="12">
        <v>150</v>
      </c>
      <c r="I2393" s="12">
        <f t="shared" si="36"/>
        <v>0</v>
      </c>
      <c r="J2393" s="108">
        <v>0</v>
      </c>
    </row>
    <row r="2394" spans="1:10" x14ac:dyDescent="0.3">
      <c r="A2394" s="2">
        <v>2393</v>
      </c>
      <c r="B2394" s="111">
        <v>371178</v>
      </c>
      <c r="C2394" s="31" t="s">
        <v>162</v>
      </c>
      <c r="D2394" s="3" t="s">
        <v>897</v>
      </c>
      <c r="E2394" s="10" t="s">
        <v>9</v>
      </c>
      <c r="F2394" s="12">
        <v>2700</v>
      </c>
      <c r="G2394" s="12">
        <v>0</v>
      </c>
      <c r="H2394" s="12">
        <v>100</v>
      </c>
      <c r="I2394" s="12">
        <f t="shared" si="36"/>
        <v>2600</v>
      </c>
      <c r="J2394" s="108">
        <v>351007.80000000005</v>
      </c>
    </row>
    <row r="2395" spans="1:10" x14ac:dyDescent="0.3">
      <c r="A2395" s="8">
        <v>2394</v>
      </c>
      <c r="B2395" s="111">
        <v>371178</v>
      </c>
      <c r="C2395" s="33" t="s">
        <v>163</v>
      </c>
      <c r="D2395" s="3" t="s">
        <v>897</v>
      </c>
      <c r="E2395" s="18" t="s">
        <v>13</v>
      </c>
      <c r="F2395" s="12">
        <v>2500</v>
      </c>
      <c r="G2395" s="12">
        <v>0</v>
      </c>
      <c r="H2395" s="12">
        <v>2280</v>
      </c>
      <c r="I2395" s="12">
        <f t="shared" si="36"/>
        <v>220</v>
      </c>
      <c r="J2395" s="108">
        <v>1694000.0000000002</v>
      </c>
    </row>
    <row r="2396" spans="1:10" x14ac:dyDescent="0.3">
      <c r="A2396" s="2">
        <v>2395</v>
      </c>
      <c r="B2396" s="111">
        <v>371178</v>
      </c>
      <c r="C2396" s="33" t="s">
        <v>164</v>
      </c>
      <c r="D2396" s="3" t="s">
        <v>897</v>
      </c>
      <c r="E2396" s="18" t="s">
        <v>13</v>
      </c>
      <c r="F2396" s="12">
        <v>440</v>
      </c>
      <c r="G2396" s="12">
        <v>1000</v>
      </c>
      <c r="H2396" s="12">
        <v>1080</v>
      </c>
      <c r="I2396" s="12">
        <f t="shared" si="36"/>
        <v>360</v>
      </c>
      <c r="J2396" s="108">
        <v>2490048</v>
      </c>
    </row>
    <row r="2397" spans="1:10" x14ac:dyDescent="0.3">
      <c r="A2397" s="8">
        <v>2396</v>
      </c>
      <c r="B2397" s="111">
        <v>371178</v>
      </c>
      <c r="C2397" s="17" t="s">
        <v>165</v>
      </c>
      <c r="D2397" s="3" t="s">
        <v>897</v>
      </c>
      <c r="E2397" s="18" t="s">
        <v>13</v>
      </c>
      <c r="F2397" s="12">
        <v>5194</v>
      </c>
      <c r="G2397" s="12">
        <v>0</v>
      </c>
      <c r="H2397" s="12">
        <v>2392</v>
      </c>
      <c r="I2397" s="12">
        <f t="shared" si="36"/>
        <v>2802</v>
      </c>
      <c r="J2397" s="108">
        <v>17568540.000000004</v>
      </c>
    </row>
    <row r="2398" spans="1:10" x14ac:dyDescent="0.3">
      <c r="A2398" s="2">
        <v>2397</v>
      </c>
      <c r="B2398" s="111">
        <v>371178</v>
      </c>
      <c r="C2398" s="33" t="s">
        <v>166</v>
      </c>
      <c r="D2398" s="3" t="s">
        <v>897</v>
      </c>
      <c r="E2398" s="18" t="s">
        <v>13</v>
      </c>
      <c r="F2398" s="12">
        <v>360</v>
      </c>
      <c r="G2398" s="12">
        <v>1000</v>
      </c>
      <c r="H2398" s="12">
        <v>860</v>
      </c>
      <c r="I2398" s="12">
        <f t="shared" si="36"/>
        <v>500</v>
      </c>
      <c r="J2398" s="108">
        <v>2433502.5000000005</v>
      </c>
    </row>
    <row r="2399" spans="1:10" x14ac:dyDescent="0.3">
      <c r="A2399" s="8">
        <v>2398</v>
      </c>
      <c r="B2399" s="111">
        <v>371178</v>
      </c>
      <c r="C2399" s="17" t="s">
        <v>167</v>
      </c>
      <c r="D2399" s="3" t="s">
        <v>897</v>
      </c>
      <c r="E2399" s="18" t="s">
        <v>13</v>
      </c>
      <c r="F2399" s="12">
        <v>350</v>
      </c>
      <c r="G2399" s="12">
        <v>2000</v>
      </c>
      <c r="H2399" s="12">
        <v>2060</v>
      </c>
      <c r="I2399" s="12">
        <f t="shared" si="36"/>
        <v>290</v>
      </c>
      <c r="J2399" s="108">
        <v>1349689</v>
      </c>
    </row>
    <row r="2400" spans="1:10" x14ac:dyDescent="0.3">
      <c r="A2400" s="2">
        <v>2399</v>
      </c>
      <c r="B2400" s="111">
        <v>371178</v>
      </c>
      <c r="C2400" s="17" t="s">
        <v>168</v>
      </c>
      <c r="D2400" s="3" t="s">
        <v>897</v>
      </c>
      <c r="E2400" s="18" t="s">
        <v>13</v>
      </c>
      <c r="F2400" s="12">
        <v>540</v>
      </c>
      <c r="G2400" s="12">
        <v>0</v>
      </c>
      <c r="H2400" s="12">
        <v>150</v>
      </c>
      <c r="I2400" s="12">
        <f t="shared" si="36"/>
        <v>390</v>
      </c>
      <c r="J2400" s="108">
        <v>2027883.0000000002</v>
      </c>
    </row>
    <row r="2401" spans="1:10" x14ac:dyDescent="0.3">
      <c r="A2401" s="8">
        <v>2400</v>
      </c>
      <c r="B2401" s="111">
        <v>371178</v>
      </c>
      <c r="C2401" s="33" t="s">
        <v>169</v>
      </c>
      <c r="D2401" s="3" t="s">
        <v>897</v>
      </c>
      <c r="E2401" s="18" t="s">
        <v>13</v>
      </c>
      <c r="F2401" s="12">
        <v>1740</v>
      </c>
      <c r="G2401" s="12">
        <v>0</v>
      </c>
      <c r="H2401" s="12">
        <v>1320</v>
      </c>
      <c r="I2401" s="12">
        <f t="shared" si="36"/>
        <v>420</v>
      </c>
      <c r="J2401" s="108">
        <v>2183874.0000000005</v>
      </c>
    </row>
    <row r="2402" spans="1:10" x14ac:dyDescent="0.3">
      <c r="A2402" s="2">
        <v>2401</v>
      </c>
      <c r="B2402" s="111">
        <v>371178</v>
      </c>
      <c r="C2402" s="33" t="s">
        <v>819</v>
      </c>
      <c r="D2402" s="3" t="s">
        <v>897</v>
      </c>
      <c r="E2402" s="18" t="s">
        <v>13</v>
      </c>
      <c r="F2402" s="12">
        <v>0</v>
      </c>
      <c r="G2402" s="12">
        <v>300</v>
      </c>
      <c r="H2402" s="12">
        <v>150</v>
      </c>
      <c r="I2402" s="12">
        <f t="shared" si="36"/>
        <v>150</v>
      </c>
      <c r="J2402" s="108">
        <v>1072500.0000000002</v>
      </c>
    </row>
    <row r="2403" spans="1:10" x14ac:dyDescent="0.3">
      <c r="A2403" s="8">
        <v>2402</v>
      </c>
      <c r="B2403" s="111">
        <v>371178</v>
      </c>
      <c r="C2403" s="33" t="s">
        <v>764</v>
      </c>
      <c r="D2403" s="3" t="s">
        <v>897</v>
      </c>
      <c r="E2403" s="10" t="s">
        <v>13</v>
      </c>
      <c r="F2403" s="12">
        <v>0</v>
      </c>
      <c r="G2403" s="12">
        <v>50</v>
      </c>
      <c r="H2403" s="12">
        <v>30</v>
      </c>
      <c r="I2403" s="12">
        <f t="shared" si="36"/>
        <v>20</v>
      </c>
      <c r="J2403" s="108">
        <v>1040000.06</v>
      </c>
    </row>
    <row r="2404" spans="1:10" x14ac:dyDescent="0.3">
      <c r="A2404" s="2">
        <v>2403</v>
      </c>
      <c r="B2404" s="111">
        <v>371178</v>
      </c>
      <c r="C2404" s="33" t="s">
        <v>820</v>
      </c>
      <c r="D2404" s="3" t="s">
        <v>897</v>
      </c>
      <c r="E2404" s="10" t="s">
        <v>9</v>
      </c>
      <c r="F2404" s="12">
        <v>0</v>
      </c>
      <c r="G2404" s="12">
        <v>180</v>
      </c>
      <c r="H2404" s="12">
        <v>180</v>
      </c>
      <c r="I2404" s="12">
        <f t="shared" si="36"/>
        <v>0</v>
      </c>
      <c r="J2404" s="108">
        <v>0</v>
      </c>
    </row>
    <row r="2405" spans="1:10" x14ac:dyDescent="0.3">
      <c r="A2405" s="8">
        <v>2404</v>
      </c>
      <c r="B2405" s="111">
        <v>371178</v>
      </c>
      <c r="C2405" s="9" t="s">
        <v>170</v>
      </c>
      <c r="D2405" s="3" t="s">
        <v>897</v>
      </c>
      <c r="E2405" s="18" t="s">
        <v>13</v>
      </c>
      <c r="F2405" s="12">
        <v>40</v>
      </c>
      <c r="G2405" s="12">
        <v>0</v>
      </c>
      <c r="H2405" s="12">
        <v>10</v>
      </c>
      <c r="I2405" s="12">
        <f t="shared" si="36"/>
        <v>30</v>
      </c>
      <c r="J2405" s="108">
        <v>2129039.88</v>
      </c>
    </row>
    <row r="2406" spans="1:10" x14ac:dyDescent="0.3">
      <c r="A2406" s="2">
        <v>2405</v>
      </c>
      <c r="B2406" s="111">
        <v>371178</v>
      </c>
      <c r="C2406" s="9" t="s">
        <v>171</v>
      </c>
      <c r="D2406" s="3" t="s">
        <v>897</v>
      </c>
      <c r="E2406" s="18" t="s">
        <v>13</v>
      </c>
      <c r="F2406" s="12">
        <v>30</v>
      </c>
      <c r="G2406" s="12">
        <v>0</v>
      </c>
      <c r="H2406" s="12">
        <v>0</v>
      </c>
      <c r="I2406" s="12">
        <f t="shared" si="36"/>
        <v>30</v>
      </c>
      <c r="J2406" s="108">
        <v>1039500</v>
      </c>
    </row>
    <row r="2407" spans="1:10" x14ac:dyDescent="0.3">
      <c r="A2407" s="8">
        <v>2406</v>
      </c>
      <c r="B2407" s="111">
        <v>371178</v>
      </c>
      <c r="C2407" s="9" t="s">
        <v>172</v>
      </c>
      <c r="D2407" s="3" t="s">
        <v>897</v>
      </c>
      <c r="E2407" s="10" t="s">
        <v>9</v>
      </c>
      <c r="F2407" s="12">
        <v>40</v>
      </c>
      <c r="G2407" s="12">
        <v>0</v>
      </c>
      <c r="H2407" s="12">
        <v>0</v>
      </c>
      <c r="I2407" s="12">
        <f t="shared" si="36"/>
        <v>40</v>
      </c>
      <c r="J2407" s="108">
        <v>194480</v>
      </c>
    </row>
    <row r="2408" spans="1:10" x14ac:dyDescent="0.3">
      <c r="A2408" s="2">
        <v>2407</v>
      </c>
      <c r="B2408" s="111">
        <v>371178</v>
      </c>
      <c r="C2408" s="14" t="s">
        <v>174</v>
      </c>
      <c r="D2408" s="3" t="s">
        <v>897</v>
      </c>
      <c r="E2408" s="10" t="s">
        <v>9</v>
      </c>
      <c r="F2408" s="12">
        <v>3900</v>
      </c>
      <c r="G2408" s="12">
        <v>0</v>
      </c>
      <c r="H2408" s="12">
        <v>1000</v>
      </c>
      <c r="I2408" s="12">
        <f t="shared" si="36"/>
        <v>2900</v>
      </c>
      <c r="J2408" s="108">
        <v>389180.00000000006</v>
      </c>
    </row>
    <row r="2409" spans="1:10" x14ac:dyDescent="0.3">
      <c r="A2409" s="8">
        <v>2408</v>
      </c>
      <c r="B2409" s="111">
        <v>371178</v>
      </c>
      <c r="C2409" s="14" t="s">
        <v>175</v>
      </c>
      <c r="D2409" s="3" t="s">
        <v>897</v>
      </c>
      <c r="E2409" s="10" t="s">
        <v>9</v>
      </c>
      <c r="F2409" s="12">
        <v>0</v>
      </c>
      <c r="G2409" s="12">
        <v>6210</v>
      </c>
      <c r="H2409" s="12">
        <v>2880</v>
      </c>
      <c r="I2409" s="12">
        <f t="shared" si="36"/>
        <v>3330</v>
      </c>
      <c r="J2409" s="108">
        <v>12986983.35</v>
      </c>
    </row>
    <row r="2410" spans="1:10" x14ac:dyDescent="0.3">
      <c r="A2410" s="2">
        <v>2409</v>
      </c>
      <c r="B2410" s="111">
        <v>371178</v>
      </c>
      <c r="C2410" s="14" t="s">
        <v>176</v>
      </c>
      <c r="D2410" s="3" t="s">
        <v>897</v>
      </c>
      <c r="E2410" s="10" t="s">
        <v>9</v>
      </c>
      <c r="F2410" s="12">
        <v>4560</v>
      </c>
      <c r="G2410" s="12">
        <v>990</v>
      </c>
      <c r="H2410" s="12">
        <v>4890</v>
      </c>
      <c r="I2410" s="12">
        <f t="shared" si="36"/>
        <v>660</v>
      </c>
      <c r="J2410" s="108">
        <v>4289999.3400000008</v>
      </c>
    </row>
    <row r="2411" spans="1:10" x14ac:dyDescent="0.3">
      <c r="A2411" s="8">
        <v>2410</v>
      </c>
      <c r="B2411" s="111">
        <v>371178</v>
      </c>
      <c r="C2411" s="9" t="s">
        <v>177</v>
      </c>
      <c r="D2411" s="3" t="s">
        <v>897</v>
      </c>
      <c r="E2411" s="10" t="s">
        <v>13</v>
      </c>
      <c r="F2411" s="12">
        <v>2350</v>
      </c>
      <c r="G2411" s="12">
        <v>0</v>
      </c>
      <c r="H2411" s="12">
        <v>1180</v>
      </c>
      <c r="I2411" s="12">
        <f t="shared" si="36"/>
        <v>1170</v>
      </c>
      <c r="J2411" s="108">
        <v>1233177.6600000001</v>
      </c>
    </row>
    <row r="2412" spans="1:10" x14ac:dyDescent="0.3">
      <c r="A2412" s="2">
        <v>2411</v>
      </c>
      <c r="B2412" s="111">
        <v>371178</v>
      </c>
      <c r="C2412" s="9" t="s">
        <v>821</v>
      </c>
      <c r="D2412" s="3" t="s">
        <v>897</v>
      </c>
      <c r="E2412" s="10" t="s">
        <v>13</v>
      </c>
      <c r="F2412" s="12">
        <v>0</v>
      </c>
      <c r="G2412" s="12">
        <v>1500</v>
      </c>
      <c r="H2412" s="12">
        <v>1500</v>
      </c>
      <c r="I2412" s="12">
        <f t="shared" si="36"/>
        <v>0</v>
      </c>
      <c r="J2412" s="108">
        <v>0</v>
      </c>
    </row>
    <row r="2413" spans="1:10" x14ac:dyDescent="0.3">
      <c r="A2413" s="8">
        <v>2412</v>
      </c>
      <c r="B2413" s="111">
        <v>371178</v>
      </c>
      <c r="C2413" s="9" t="s">
        <v>178</v>
      </c>
      <c r="D2413" s="3" t="s">
        <v>897</v>
      </c>
      <c r="E2413" s="10" t="s">
        <v>13</v>
      </c>
      <c r="F2413" s="12">
        <v>1210</v>
      </c>
      <c r="G2413" s="12">
        <v>0</v>
      </c>
      <c r="H2413" s="12">
        <v>320</v>
      </c>
      <c r="I2413" s="12">
        <f t="shared" si="36"/>
        <v>890</v>
      </c>
      <c r="J2413" s="108">
        <v>23763267.000000004</v>
      </c>
    </row>
    <row r="2414" spans="1:10" x14ac:dyDescent="0.3">
      <c r="A2414" s="2">
        <v>2413</v>
      </c>
      <c r="B2414" s="111">
        <v>371178</v>
      </c>
      <c r="C2414" s="34" t="s">
        <v>181</v>
      </c>
      <c r="D2414" s="3" t="s">
        <v>897</v>
      </c>
      <c r="E2414" s="10" t="s">
        <v>9</v>
      </c>
      <c r="F2414" s="12">
        <v>0</v>
      </c>
      <c r="G2414" s="12">
        <v>5000</v>
      </c>
      <c r="H2414" s="12">
        <v>5000</v>
      </c>
      <c r="I2414" s="12">
        <f t="shared" si="36"/>
        <v>0</v>
      </c>
      <c r="J2414" s="108">
        <v>0</v>
      </c>
    </row>
    <row r="2415" spans="1:10" x14ac:dyDescent="0.3">
      <c r="A2415" s="8">
        <v>2414</v>
      </c>
      <c r="B2415" s="111">
        <v>371178</v>
      </c>
      <c r="C2415" s="14" t="s">
        <v>182</v>
      </c>
      <c r="D2415" s="3" t="s">
        <v>897</v>
      </c>
      <c r="E2415" s="10" t="s">
        <v>9</v>
      </c>
      <c r="F2415" s="12">
        <v>10200</v>
      </c>
      <c r="G2415" s="12">
        <v>0</v>
      </c>
      <c r="H2415" s="12">
        <v>2900</v>
      </c>
      <c r="I2415" s="12">
        <f t="shared" si="36"/>
        <v>7300</v>
      </c>
      <c r="J2415" s="108">
        <v>5837810</v>
      </c>
    </row>
    <row r="2416" spans="1:10" x14ac:dyDescent="0.3">
      <c r="A2416" s="2">
        <v>2415</v>
      </c>
      <c r="B2416" s="111">
        <v>371178</v>
      </c>
      <c r="C2416" s="14" t="s">
        <v>183</v>
      </c>
      <c r="D2416" s="3" t="s">
        <v>897</v>
      </c>
      <c r="E2416" s="18" t="s">
        <v>9</v>
      </c>
      <c r="F2416" s="12">
        <v>1020</v>
      </c>
      <c r="G2416" s="12">
        <v>660</v>
      </c>
      <c r="H2416" s="12">
        <v>1380</v>
      </c>
      <c r="I2416" s="12">
        <f t="shared" si="36"/>
        <v>300</v>
      </c>
      <c r="J2416" s="108">
        <v>1080090</v>
      </c>
    </row>
    <row r="2417" spans="1:10" x14ac:dyDescent="0.3">
      <c r="A2417" s="8">
        <v>2416</v>
      </c>
      <c r="B2417" s="111">
        <v>371178</v>
      </c>
      <c r="C2417" s="9" t="s">
        <v>179</v>
      </c>
      <c r="D2417" s="3" t="s">
        <v>897</v>
      </c>
      <c r="E2417" s="10" t="s">
        <v>13</v>
      </c>
      <c r="F2417" s="12">
        <v>70</v>
      </c>
      <c r="G2417" s="12">
        <v>200</v>
      </c>
      <c r="H2417" s="12">
        <v>230</v>
      </c>
      <c r="I2417" s="12">
        <f t="shared" si="36"/>
        <v>40</v>
      </c>
      <c r="J2417" s="108">
        <v>15999999.840000002</v>
      </c>
    </row>
    <row r="2418" spans="1:10" x14ac:dyDescent="0.3">
      <c r="A2418" s="2">
        <v>2417</v>
      </c>
      <c r="B2418" s="111">
        <v>371178</v>
      </c>
      <c r="C2418" s="34" t="s">
        <v>180</v>
      </c>
      <c r="D2418" s="3" t="s">
        <v>897</v>
      </c>
      <c r="E2418" s="10" t="s">
        <v>13</v>
      </c>
      <c r="F2418" s="12">
        <v>226</v>
      </c>
      <c r="G2418" s="12">
        <v>100</v>
      </c>
      <c r="H2418" s="12">
        <v>110</v>
      </c>
      <c r="I2418" s="12">
        <f t="shared" si="36"/>
        <v>216</v>
      </c>
      <c r="J2418" s="108">
        <v>286199998.92000002</v>
      </c>
    </row>
    <row r="2419" spans="1:10" x14ac:dyDescent="0.3">
      <c r="A2419" s="8">
        <v>2418</v>
      </c>
      <c r="B2419" s="111">
        <v>371178</v>
      </c>
      <c r="C2419" s="9" t="s">
        <v>184</v>
      </c>
      <c r="D2419" s="3" t="s">
        <v>897</v>
      </c>
      <c r="E2419" s="10" t="s">
        <v>13</v>
      </c>
      <c r="F2419" s="12">
        <v>710</v>
      </c>
      <c r="G2419" s="12">
        <v>0</v>
      </c>
      <c r="H2419" s="12">
        <v>710</v>
      </c>
      <c r="I2419" s="12">
        <f t="shared" si="36"/>
        <v>0</v>
      </c>
      <c r="J2419" s="108">
        <v>0</v>
      </c>
    </row>
    <row r="2420" spans="1:10" x14ac:dyDescent="0.3">
      <c r="A2420" s="2">
        <v>2419</v>
      </c>
      <c r="B2420" s="111">
        <v>371178</v>
      </c>
      <c r="C2420" s="9" t="s">
        <v>185</v>
      </c>
      <c r="D2420" s="3" t="s">
        <v>897</v>
      </c>
      <c r="E2420" s="18" t="s">
        <v>13</v>
      </c>
      <c r="F2420" s="12">
        <v>677</v>
      </c>
      <c r="G2420" s="12">
        <v>0</v>
      </c>
      <c r="H2420" s="12">
        <v>210</v>
      </c>
      <c r="I2420" s="12">
        <f t="shared" si="36"/>
        <v>467</v>
      </c>
      <c r="J2420" s="108">
        <v>128016608.5</v>
      </c>
    </row>
    <row r="2421" spans="1:10" x14ac:dyDescent="0.3">
      <c r="A2421" s="8">
        <v>2420</v>
      </c>
      <c r="B2421" s="111">
        <v>371178</v>
      </c>
      <c r="C2421" s="9" t="s">
        <v>186</v>
      </c>
      <c r="D2421" s="3" t="s">
        <v>897</v>
      </c>
      <c r="E2421" s="18" t="s">
        <v>13</v>
      </c>
      <c r="F2421" s="12">
        <v>8</v>
      </c>
      <c r="G2421" s="12">
        <v>0</v>
      </c>
      <c r="H2421" s="12">
        <v>0</v>
      </c>
      <c r="I2421" s="12">
        <f t="shared" si="36"/>
        <v>8</v>
      </c>
      <c r="J2421" s="108">
        <v>475200.00000000006</v>
      </c>
    </row>
    <row r="2422" spans="1:10" x14ac:dyDescent="0.3">
      <c r="A2422" s="2">
        <v>2421</v>
      </c>
      <c r="B2422" s="111">
        <v>371178</v>
      </c>
      <c r="C2422" s="9" t="s">
        <v>765</v>
      </c>
      <c r="D2422" s="3" t="s">
        <v>897</v>
      </c>
      <c r="E2422" s="10" t="s">
        <v>13</v>
      </c>
      <c r="F2422" s="12">
        <v>1309</v>
      </c>
      <c r="G2422" s="12">
        <v>654</v>
      </c>
      <c r="H2422" s="12">
        <v>0</v>
      </c>
      <c r="I2422" s="12">
        <f t="shared" si="36"/>
        <v>1963</v>
      </c>
      <c r="J2422" s="108">
        <v>97168500.000000015</v>
      </c>
    </row>
    <row r="2423" spans="1:10" x14ac:dyDescent="0.3">
      <c r="A2423" s="8">
        <v>2422</v>
      </c>
      <c r="B2423" s="111">
        <v>371178</v>
      </c>
      <c r="C2423" s="9" t="s">
        <v>766</v>
      </c>
      <c r="D2423" s="3" t="s">
        <v>897</v>
      </c>
      <c r="E2423" s="10" t="s">
        <v>13</v>
      </c>
      <c r="F2423" s="12">
        <v>780</v>
      </c>
      <c r="G2423" s="12">
        <v>390</v>
      </c>
      <c r="H2423" s="12">
        <v>0</v>
      </c>
      <c r="I2423" s="12">
        <f t="shared" si="36"/>
        <v>1170</v>
      </c>
      <c r="J2423" s="108">
        <v>296010000.00000006</v>
      </c>
    </row>
    <row r="2424" spans="1:10" x14ac:dyDescent="0.3">
      <c r="A2424" s="2">
        <v>2423</v>
      </c>
      <c r="B2424" s="111">
        <v>371178</v>
      </c>
      <c r="C2424" s="9" t="s">
        <v>187</v>
      </c>
      <c r="D2424" s="3" t="s">
        <v>897</v>
      </c>
      <c r="E2424" s="10" t="s">
        <v>9</v>
      </c>
      <c r="F2424" s="12">
        <v>1700</v>
      </c>
      <c r="G2424" s="12">
        <v>0</v>
      </c>
      <c r="H2424" s="12">
        <v>300</v>
      </c>
      <c r="I2424" s="12">
        <f t="shared" si="36"/>
        <v>1400</v>
      </c>
      <c r="J2424" s="108">
        <v>377993</v>
      </c>
    </row>
    <row r="2425" spans="1:10" x14ac:dyDescent="0.3">
      <c r="A2425" s="8">
        <v>2424</v>
      </c>
      <c r="B2425" s="111">
        <v>371178</v>
      </c>
      <c r="C2425" s="9" t="s">
        <v>767</v>
      </c>
      <c r="D2425" s="3" t="s">
        <v>897</v>
      </c>
      <c r="E2425" s="10" t="s">
        <v>9</v>
      </c>
      <c r="F2425" s="12">
        <v>500</v>
      </c>
      <c r="G2425" s="12">
        <v>0</v>
      </c>
      <c r="H2425" s="12">
        <v>200</v>
      </c>
      <c r="I2425" s="12">
        <f t="shared" si="36"/>
        <v>300</v>
      </c>
      <c r="J2425" s="108">
        <v>328020</v>
      </c>
    </row>
    <row r="2426" spans="1:10" x14ac:dyDescent="0.3">
      <c r="A2426" s="2">
        <v>2425</v>
      </c>
      <c r="B2426" s="111">
        <v>371178</v>
      </c>
      <c r="C2426" s="14" t="s">
        <v>188</v>
      </c>
      <c r="D2426" s="3" t="s">
        <v>897</v>
      </c>
      <c r="E2426" s="10" t="s">
        <v>107</v>
      </c>
      <c r="F2426" s="12">
        <v>4</v>
      </c>
      <c r="G2426" s="12">
        <v>0</v>
      </c>
      <c r="H2426" s="12">
        <v>0</v>
      </c>
      <c r="I2426" s="12">
        <f t="shared" si="36"/>
        <v>4</v>
      </c>
      <c r="J2426" s="108">
        <v>61864.000000000007</v>
      </c>
    </row>
    <row r="2427" spans="1:10" x14ac:dyDescent="0.3">
      <c r="A2427" s="8">
        <v>2426</v>
      </c>
      <c r="B2427" s="111">
        <v>371178</v>
      </c>
      <c r="C2427" s="14" t="s">
        <v>189</v>
      </c>
      <c r="D2427" s="3" t="s">
        <v>897</v>
      </c>
      <c r="E2427" s="10" t="s">
        <v>13</v>
      </c>
      <c r="F2427" s="12">
        <v>5</v>
      </c>
      <c r="G2427" s="12">
        <v>0</v>
      </c>
      <c r="H2427" s="12">
        <v>0</v>
      </c>
      <c r="I2427" s="12">
        <f t="shared" si="36"/>
        <v>5</v>
      </c>
      <c r="J2427" s="108">
        <v>3649765.0200000005</v>
      </c>
    </row>
    <row r="2428" spans="1:10" x14ac:dyDescent="0.3">
      <c r="A2428" s="2">
        <v>2427</v>
      </c>
      <c r="B2428" s="111">
        <v>371178</v>
      </c>
      <c r="C2428" s="15" t="s">
        <v>190</v>
      </c>
      <c r="D2428" s="3" t="s">
        <v>897</v>
      </c>
      <c r="E2428" s="10" t="s">
        <v>9</v>
      </c>
      <c r="F2428" s="12">
        <v>84</v>
      </c>
      <c r="G2428" s="12">
        <v>0</v>
      </c>
      <c r="H2428" s="12"/>
      <c r="I2428" s="12">
        <f t="shared" si="36"/>
        <v>84</v>
      </c>
      <c r="J2428" s="108">
        <v>1318363.2000000002</v>
      </c>
    </row>
    <row r="2429" spans="1:10" x14ac:dyDescent="0.3">
      <c r="A2429" s="8">
        <v>2428</v>
      </c>
      <c r="B2429" s="111">
        <v>371178</v>
      </c>
      <c r="C2429" s="9" t="s">
        <v>191</v>
      </c>
      <c r="D2429" s="3" t="s">
        <v>897</v>
      </c>
      <c r="E2429" s="10" t="s">
        <v>13</v>
      </c>
      <c r="F2429" s="12">
        <v>98</v>
      </c>
      <c r="G2429" s="12">
        <v>0</v>
      </c>
      <c r="H2429" s="12">
        <v>60</v>
      </c>
      <c r="I2429" s="12">
        <f t="shared" si="36"/>
        <v>38</v>
      </c>
      <c r="J2429" s="108">
        <v>41800000</v>
      </c>
    </row>
    <row r="2430" spans="1:10" x14ac:dyDescent="0.3">
      <c r="A2430" s="2">
        <v>2429</v>
      </c>
      <c r="B2430" s="111">
        <v>371178</v>
      </c>
      <c r="C2430" s="9" t="s">
        <v>192</v>
      </c>
      <c r="D2430" s="3" t="s">
        <v>897</v>
      </c>
      <c r="E2430" s="10" t="s">
        <v>13</v>
      </c>
      <c r="F2430" s="12">
        <v>160</v>
      </c>
      <c r="G2430" s="12">
        <v>0</v>
      </c>
      <c r="H2430" s="12">
        <v>40</v>
      </c>
      <c r="I2430" s="12">
        <f t="shared" si="36"/>
        <v>120</v>
      </c>
      <c r="J2430" s="108">
        <v>66000000</v>
      </c>
    </row>
    <row r="2431" spans="1:10" x14ac:dyDescent="0.3">
      <c r="A2431" s="8">
        <v>2430</v>
      </c>
      <c r="B2431" s="111">
        <v>371178</v>
      </c>
      <c r="C2431" s="27" t="s">
        <v>193</v>
      </c>
      <c r="D2431" s="3" t="s">
        <v>897</v>
      </c>
      <c r="E2431" s="10" t="s">
        <v>9</v>
      </c>
      <c r="F2431" s="12">
        <v>20</v>
      </c>
      <c r="G2431" s="12">
        <v>0</v>
      </c>
      <c r="H2431" s="12">
        <v>0</v>
      </c>
      <c r="I2431" s="12">
        <f t="shared" si="36"/>
        <v>20</v>
      </c>
      <c r="J2431" s="108">
        <v>356400</v>
      </c>
    </row>
    <row r="2432" spans="1:10" x14ac:dyDescent="0.3">
      <c r="A2432" s="2">
        <v>2431</v>
      </c>
      <c r="B2432" s="111">
        <v>371178</v>
      </c>
      <c r="C2432" s="16" t="s">
        <v>194</v>
      </c>
      <c r="D2432" s="3" t="s">
        <v>897</v>
      </c>
      <c r="E2432" s="10" t="s">
        <v>33</v>
      </c>
      <c r="F2432" s="12">
        <v>1</v>
      </c>
      <c r="G2432" s="12">
        <v>0</v>
      </c>
      <c r="H2432" s="12">
        <v>1</v>
      </c>
      <c r="I2432" s="12">
        <f t="shared" si="36"/>
        <v>0</v>
      </c>
      <c r="J2432" s="108">
        <v>0</v>
      </c>
    </row>
    <row r="2433" spans="1:10" x14ac:dyDescent="0.3">
      <c r="A2433" s="8">
        <v>2432</v>
      </c>
      <c r="B2433" s="111">
        <v>371178</v>
      </c>
      <c r="C2433" s="14" t="s">
        <v>195</v>
      </c>
      <c r="D2433" s="3" t="s">
        <v>897</v>
      </c>
      <c r="E2433" s="10" t="s">
        <v>13</v>
      </c>
      <c r="F2433" s="12">
        <v>230</v>
      </c>
      <c r="G2433" s="12">
        <v>500</v>
      </c>
      <c r="H2433" s="12">
        <v>670</v>
      </c>
      <c r="I2433" s="12">
        <f t="shared" si="36"/>
        <v>60</v>
      </c>
      <c r="J2433" s="108">
        <v>2805000.0000000005</v>
      </c>
    </row>
    <row r="2434" spans="1:10" x14ac:dyDescent="0.3">
      <c r="A2434" s="2">
        <v>2433</v>
      </c>
      <c r="B2434" s="111">
        <v>371178</v>
      </c>
      <c r="C2434" s="17" t="s">
        <v>196</v>
      </c>
      <c r="D2434" s="3" t="s">
        <v>897</v>
      </c>
      <c r="E2434" s="35" t="s">
        <v>9</v>
      </c>
      <c r="F2434" s="12">
        <v>500</v>
      </c>
      <c r="G2434" s="12">
        <v>0</v>
      </c>
      <c r="H2434" s="12">
        <v>0</v>
      </c>
      <c r="I2434" s="12">
        <f t="shared" si="36"/>
        <v>500</v>
      </c>
      <c r="J2434" s="108">
        <v>17699</v>
      </c>
    </row>
    <row r="2435" spans="1:10" x14ac:dyDescent="0.3">
      <c r="A2435" s="8">
        <v>2434</v>
      </c>
      <c r="B2435" s="111">
        <v>371178</v>
      </c>
      <c r="C2435" s="9" t="s">
        <v>197</v>
      </c>
      <c r="D2435" s="3" t="s">
        <v>897</v>
      </c>
      <c r="E2435" s="35" t="s">
        <v>13</v>
      </c>
      <c r="F2435" s="12">
        <v>8210</v>
      </c>
      <c r="G2435" s="12">
        <v>0</v>
      </c>
      <c r="H2435" s="12">
        <v>1552</v>
      </c>
      <c r="I2435" s="12">
        <f t="shared" si="36"/>
        <v>6658</v>
      </c>
      <c r="J2435" s="108">
        <v>53932463.200000003</v>
      </c>
    </row>
    <row r="2436" spans="1:10" x14ac:dyDescent="0.3">
      <c r="A2436" s="2">
        <v>2435</v>
      </c>
      <c r="B2436" s="111">
        <v>371178</v>
      </c>
      <c r="C2436" s="9" t="s">
        <v>198</v>
      </c>
      <c r="D2436" s="3" t="s">
        <v>897</v>
      </c>
      <c r="E2436" s="35" t="s">
        <v>13</v>
      </c>
      <c r="F2436" s="12">
        <v>420</v>
      </c>
      <c r="G2436" s="12">
        <v>0</v>
      </c>
      <c r="H2436" s="12">
        <v>0</v>
      </c>
      <c r="I2436" s="12">
        <f t="shared" si="36"/>
        <v>420</v>
      </c>
      <c r="J2436" s="108">
        <v>37837800</v>
      </c>
    </row>
    <row r="2437" spans="1:10" x14ac:dyDescent="0.3">
      <c r="A2437" s="8">
        <v>2436</v>
      </c>
      <c r="B2437" s="111">
        <v>371178</v>
      </c>
      <c r="C2437" s="9" t="s">
        <v>199</v>
      </c>
      <c r="D2437" s="3" t="s">
        <v>897</v>
      </c>
      <c r="E2437" s="10" t="s">
        <v>13</v>
      </c>
      <c r="F2437" s="12">
        <v>180</v>
      </c>
      <c r="G2437" s="12">
        <v>0</v>
      </c>
      <c r="H2437" s="12">
        <v>10</v>
      </c>
      <c r="I2437" s="12">
        <f t="shared" si="36"/>
        <v>170</v>
      </c>
      <c r="J2437" s="108">
        <v>76576500.000000015</v>
      </c>
    </row>
    <row r="2438" spans="1:10" x14ac:dyDescent="0.3">
      <c r="A2438" s="2">
        <v>2437</v>
      </c>
      <c r="B2438" s="111">
        <v>371178</v>
      </c>
      <c r="C2438" s="9" t="s">
        <v>768</v>
      </c>
      <c r="D2438" s="3" t="s">
        <v>897</v>
      </c>
      <c r="E2438" s="10" t="s">
        <v>13</v>
      </c>
      <c r="F2438" s="12">
        <v>0</v>
      </c>
      <c r="G2438" s="12">
        <v>108</v>
      </c>
      <c r="H2438" s="12">
        <v>0</v>
      </c>
      <c r="I2438" s="12">
        <f t="shared" si="36"/>
        <v>108</v>
      </c>
      <c r="J2438" s="108">
        <v>10692000.000000002</v>
      </c>
    </row>
    <row r="2439" spans="1:10" x14ac:dyDescent="0.3">
      <c r="A2439" s="8">
        <v>2438</v>
      </c>
      <c r="B2439" s="111">
        <v>371178</v>
      </c>
      <c r="C2439" s="9" t="s">
        <v>201</v>
      </c>
      <c r="D2439" s="3" t="s">
        <v>897</v>
      </c>
      <c r="E2439" s="36" t="s">
        <v>13</v>
      </c>
      <c r="F2439" s="12">
        <v>0</v>
      </c>
      <c r="G2439" s="12">
        <v>150</v>
      </c>
      <c r="H2439" s="12">
        <v>125</v>
      </c>
      <c r="I2439" s="12">
        <f t="shared" si="36"/>
        <v>25</v>
      </c>
      <c r="J2439" s="108">
        <v>60833333.275000006</v>
      </c>
    </row>
    <row r="2440" spans="1:10" x14ac:dyDescent="0.3">
      <c r="A2440" s="2">
        <v>2439</v>
      </c>
      <c r="B2440" s="111">
        <v>371178</v>
      </c>
      <c r="C2440" s="28" t="s">
        <v>202</v>
      </c>
      <c r="D2440" s="3" t="s">
        <v>897</v>
      </c>
      <c r="E2440" s="18" t="s">
        <v>9</v>
      </c>
      <c r="F2440" s="12">
        <v>2500</v>
      </c>
      <c r="G2440" s="12">
        <v>0</v>
      </c>
      <c r="H2440" s="12">
        <v>1200</v>
      </c>
      <c r="I2440" s="12">
        <f t="shared" si="36"/>
        <v>1300</v>
      </c>
      <c r="J2440" s="108">
        <v>1208350.0000000002</v>
      </c>
    </row>
    <row r="2441" spans="1:10" x14ac:dyDescent="0.3">
      <c r="A2441" s="8">
        <v>2440</v>
      </c>
      <c r="B2441" s="111">
        <v>371178</v>
      </c>
      <c r="C2441" s="16" t="s">
        <v>203</v>
      </c>
      <c r="D2441" s="3" t="s">
        <v>897</v>
      </c>
      <c r="E2441" s="18" t="s">
        <v>33</v>
      </c>
      <c r="F2441" s="12">
        <v>6</v>
      </c>
      <c r="G2441" s="12">
        <v>0</v>
      </c>
      <c r="H2441" s="12">
        <v>6</v>
      </c>
      <c r="I2441" s="12">
        <f t="shared" si="36"/>
        <v>0</v>
      </c>
      <c r="J2441" s="108">
        <v>0</v>
      </c>
    </row>
    <row r="2442" spans="1:10" x14ac:dyDescent="0.3">
      <c r="A2442" s="2">
        <v>2441</v>
      </c>
      <c r="B2442" s="111">
        <v>371178</v>
      </c>
      <c r="C2442" s="14" t="s">
        <v>205</v>
      </c>
      <c r="D2442" s="3" t="s">
        <v>897</v>
      </c>
      <c r="E2442" s="10" t="s">
        <v>9</v>
      </c>
      <c r="F2442" s="12">
        <v>2100</v>
      </c>
      <c r="G2442" s="12">
        <v>4000</v>
      </c>
      <c r="H2442" s="12">
        <v>1100</v>
      </c>
      <c r="I2442" s="12">
        <f t="shared" ref="I2442:I2505" si="37">F2442+G2442-H2442</f>
        <v>5000</v>
      </c>
      <c r="J2442" s="108">
        <v>2255000.0000000005</v>
      </c>
    </row>
    <row r="2443" spans="1:10" x14ac:dyDescent="0.3">
      <c r="A2443" s="8">
        <v>2442</v>
      </c>
      <c r="B2443" s="111">
        <v>371178</v>
      </c>
      <c r="C2443" s="37" t="s">
        <v>206</v>
      </c>
      <c r="D2443" s="3" t="s">
        <v>897</v>
      </c>
      <c r="E2443" s="18" t="s">
        <v>28</v>
      </c>
      <c r="F2443" s="19">
        <v>12</v>
      </c>
      <c r="G2443" s="19">
        <v>0</v>
      </c>
      <c r="H2443" s="19">
        <v>4</v>
      </c>
      <c r="I2443" s="19">
        <f t="shared" si="37"/>
        <v>8</v>
      </c>
      <c r="J2443" s="108">
        <v>968000.00000000012</v>
      </c>
    </row>
    <row r="2444" spans="1:10" x14ac:dyDescent="0.3">
      <c r="A2444" s="2">
        <v>2443</v>
      </c>
      <c r="B2444" s="111">
        <v>371178</v>
      </c>
      <c r="C2444" s="14" t="s">
        <v>207</v>
      </c>
      <c r="D2444" s="3" t="s">
        <v>897</v>
      </c>
      <c r="E2444" s="10" t="s">
        <v>9</v>
      </c>
      <c r="F2444" s="12">
        <v>2300</v>
      </c>
      <c r="G2444" s="12">
        <v>6000</v>
      </c>
      <c r="H2444" s="12">
        <v>5300</v>
      </c>
      <c r="I2444" s="12">
        <f t="shared" si="37"/>
        <v>3000</v>
      </c>
      <c r="J2444" s="108">
        <v>2550900</v>
      </c>
    </row>
    <row r="2445" spans="1:10" x14ac:dyDescent="0.3">
      <c r="A2445" s="8">
        <v>2444</v>
      </c>
      <c r="B2445" s="111">
        <v>371178</v>
      </c>
      <c r="C2445" s="9" t="s">
        <v>208</v>
      </c>
      <c r="D2445" s="3" t="s">
        <v>897</v>
      </c>
      <c r="E2445" s="10" t="s">
        <v>9</v>
      </c>
      <c r="F2445" s="12">
        <v>2774</v>
      </c>
      <c r="G2445" s="12">
        <v>0</v>
      </c>
      <c r="H2445" s="12">
        <v>1680</v>
      </c>
      <c r="I2445" s="12">
        <f t="shared" si="37"/>
        <v>1094</v>
      </c>
      <c r="J2445" s="108">
        <v>83144109.400000006</v>
      </c>
    </row>
    <row r="2446" spans="1:10" x14ac:dyDescent="0.3">
      <c r="A2446" s="2">
        <v>2445</v>
      </c>
      <c r="B2446" s="111">
        <v>371178</v>
      </c>
      <c r="C2446" s="9" t="s">
        <v>209</v>
      </c>
      <c r="D2446" s="3" t="s">
        <v>897</v>
      </c>
      <c r="E2446" s="10" t="s">
        <v>9</v>
      </c>
      <c r="F2446" s="12">
        <v>924</v>
      </c>
      <c r="G2446" s="12">
        <v>4200</v>
      </c>
      <c r="H2446" s="12">
        <v>3164</v>
      </c>
      <c r="I2446" s="12">
        <f t="shared" si="37"/>
        <v>1960</v>
      </c>
      <c r="J2446" s="108">
        <v>294000007.84000003</v>
      </c>
    </row>
    <row r="2447" spans="1:10" x14ac:dyDescent="0.3">
      <c r="A2447" s="8">
        <v>2446</v>
      </c>
      <c r="B2447" s="111">
        <v>371178</v>
      </c>
      <c r="C2447" s="9" t="s">
        <v>210</v>
      </c>
      <c r="D2447" s="3" t="s">
        <v>897</v>
      </c>
      <c r="E2447" s="10" t="s">
        <v>13</v>
      </c>
      <c r="F2447" s="12">
        <v>115</v>
      </c>
      <c r="G2447" s="12">
        <v>0</v>
      </c>
      <c r="H2447" s="12">
        <v>60</v>
      </c>
      <c r="I2447" s="12">
        <f t="shared" si="37"/>
        <v>55</v>
      </c>
      <c r="J2447" s="108">
        <v>1210000</v>
      </c>
    </row>
    <row r="2448" spans="1:10" x14ac:dyDescent="0.3">
      <c r="A2448" s="2">
        <v>2447</v>
      </c>
      <c r="B2448" s="111">
        <v>371178</v>
      </c>
      <c r="C2448" s="9" t="s">
        <v>211</v>
      </c>
      <c r="D2448" s="3" t="s">
        <v>897</v>
      </c>
      <c r="E2448" s="10" t="s">
        <v>13</v>
      </c>
      <c r="F2448" s="12">
        <v>10</v>
      </c>
      <c r="G2448" s="12">
        <v>0</v>
      </c>
      <c r="H2448" s="12">
        <v>0</v>
      </c>
      <c r="I2448" s="12">
        <f t="shared" si="37"/>
        <v>10</v>
      </c>
      <c r="J2448" s="108">
        <v>466670.05000000005</v>
      </c>
    </row>
    <row r="2449" spans="1:10" x14ac:dyDescent="0.3">
      <c r="A2449" s="8">
        <v>2448</v>
      </c>
      <c r="B2449" s="111">
        <v>371178</v>
      </c>
      <c r="C2449" s="9" t="s">
        <v>212</v>
      </c>
      <c r="D2449" s="3" t="s">
        <v>897</v>
      </c>
      <c r="E2449" s="10" t="s">
        <v>9</v>
      </c>
      <c r="F2449" s="12">
        <v>0</v>
      </c>
      <c r="G2449" s="12">
        <v>100</v>
      </c>
      <c r="H2449" s="12">
        <v>100</v>
      </c>
      <c r="I2449" s="12">
        <f t="shared" si="37"/>
        <v>0</v>
      </c>
      <c r="J2449" s="108">
        <v>0</v>
      </c>
    </row>
    <row r="2450" spans="1:10" x14ac:dyDescent="0.3">
      <c r="A2450" s="2">
        <v>2449</v>
      </c>
      <c r="B2450" s="111">
        <v>371178</v>
      </c>
      <c r="C2450" s="9" t="s">
        <v>213</v>
      </c>
      <c r="D2450" s="3" t="s">
        <v>897</v>
      </c>
      <c r="E2450" s="10" t="s">
        <v>13</v>
      </c>
      <c r="F2450" s="12">
        <v>25</v>
      </c>
      <c r="G2450" s="12">
        <v>0</v>
      </c>
      <c r="H2450" s="12">
        <v>5</v>
      </c>
      <c r="I2450" s="12">
        <f t="shared" si="37"/>
        <v>20</v>
      </c>
      <c r="J2450" s="108">
        <v>1760000</v>
      </c>
    </row>
    <row r="2451" spans="1:10" x14ac:dyDescent="0.3">
      <c r="A2451" s="8">
        <v>2450</v>
      </c>
      <c r="B2451" s="111">
        <v>371178</v>
      </c>
      <c r="C2451" s="9" t="s">
        <v>769</v>
      </c>
      <c r="D2451" s="3" t="s">
        <v>897</v>
      </c>
      <c r="E2451" s="10" t="s">
        <v>13</v>
      </c>
      <c r="F2451" s="12">
        <v>0</v>
      </c>
      <c r="G2451" s="12">
        <v>2000</v>
      </c>
      <c r="H2451" s="12">
        <v>2000</v>
      </c>
      <c r="I2451" s="12">
        <f t="shared" si="37"/>
        <v>0</v>
      </c>
      <c r="J2451" s="108">
        <v>0</v>
      </c>
    </row>
    <row r="2452" spans="1:10" x14ac:dyDescent="0.3">
      <c r="A2452" s="2">
        <v>2451</v>
      </c>
      <c r="B2452" s="111">
        <v>371178</v>
      </c>
      <c r="C2452" s="14" t="s">
        <v>214</v>
      </c>
      <c r="D2452" s="3" t="s">
        <v>897</v>
      </c>
      <c r="E2452" s="10" t="s">
        <v>13</v>
      </c>
      <c r="F2452" s="12">
        <v>70</v>
      </c>
      <c r="G2452" s="12">
        <v>100</v>
      </c>
      <c r="H2452" s="12">
        <v>70</v>
      </c>
      <c r="I2452" s="12">
        <f t="shared" si="37"/>
        <v>100</v>
      </c>
      <c r="J2452" s="108">
        <v>3300000</v>
      </c>
    </row>
    <row r="2453" spans="1:10" x14ac:dyDescent="0.3">
      <c r="A2453" s="8">
        <v>2452</v>
      </c>
      <c r="B2453" s="111">
        <v>371178</v>
      </c>
      <c r="C2453" s="14" t="s">
        <v>215</v>
      </c>
      <c r="D2453" s="3" t="s">
        <v>897</v>
      </c>
      <c r="E2453" s="10" t="s">
        <v>9</v>
      </c>
      <c r="F2453" s="12">
        <v>0</v>
      </c>
      <c r="G2453" s="12">
        <v>660</v>
      </c>
      <c r="H2453" s="12">
        <v>660</v>
      </c>
      <c r="I2453" s="12">
        <f t="shared" si="37"/>
        <v>0</v>
      </c>
      <c r="J2453" s="108">
        <v>0</v>
      </c>
    </row>
    <row r="2454" spans="1:10" x14ac:dyDescent="0.3">
      <c r="A2454" s="2">
        <v>2453</v>
      </c>
      <c r="B2454" s="111">
        <v>371178</v>
      </c>
      <c r="C2454" s="14" t="s">
        <v>216</v>
      </c>
      <c r="D2454" s="3" t="s">
        <v>897</v>
      </c>
      <c r="E2454" s="10" t="s">
        <v>83</v>
      </c>
      <c r="F2454" s="12">
        <v>2</v>
      </c>
      <c r="G2454" s="12">
        <v>0</v>
      </c>
      <c r="H2454" s="12">
        <v>2</v>
      </c>
      <c r="I2454" s="12">
        <f t="shared" si="37"/>
        <v>0</v>
      </c>
      <c r="J2454" s="108">
        <v>0</v>
      </c>
    </row>
    <row r="2455" spans="1:10" x14ac:dyDescent="0.3">
      <c r="A2455" s="8">
        <v>2454</v>
      </c>
      <c r="B2455" s="111">
        <v>371178</v>
      </c>
      <c r="C2455" s="9" t="s">
        <v>217</v>
      </c>
      <c r="D2455" s="3" t="s">
        <v>897</v>
      </c>
      <c r="E2455" s="10" t="s">
        <v>9</v>
      </c>
      <c r="F2455" s="12">
        <v>0</v>
      </c>
      <c r="G2455" s="12">
        <v>2790</v>
      </c>
      <c r="H2455" s="12">
        <v>1920</v>
      </c>
      <c r="I2455" s="12">
        <f t="shared" si="37"/>
        <v>870</v>
      </c>
      <c r="J2455" s="108">
        <v>15224913.000000002</v>
      </c>
    </row>
    <row r="2456" spans="1:10" x14ac:dyDescent="0.3">
      <c r="A2456" s="2">
        <v>2455</v>
      </c>
      <c r="B2456" s="111">
        <v>371178</v>
      </c>
      <c r="C2456" s="9" t="s">
        <v>770</v>
      </c>
      <c r="D2456" s="3" t="s">
        <v>897</v>
      </c>
      <c r="E2456" s="10" t="s">
        <v>9</v>
      </c>
      <c r="F2456" s="12">
        <v>90</v>
      </c>
      <c r="G2456" s="12">
        <v>0</v>
      </c>
      <c r="H2456" s="12">
        <v>90</v>
      </c>
      <c r="I2456" s="12">
        <f t="shared" si="37"/>
        <v>0</v>
      </c>
      <c r="J2456" s="108">
        <v>0</v>
      </c>
    </row>
    <row r="2457" spans="1:10" x14ac:dyDescent="0.3">
      <c r="A2457" s="8">
        <v>2456</v>
      </c>
      <c r="B2457" s="111">
        <v>371178</v>
      </c>
      <c r="C2457" s="9" t="s">
        <v>218</v>
      </c>
      <c r="D2457" s="3" t="s">
        <v>897</v>
      </c>
      <c r="E2457" s="10" t="s">
        <v>9</v>
      </c>
      <c r="F2457" s="12">
        <v>270</v>
      </c>
      <c r="G2457" s="12">
        <v>0</v>
      </c>
      <c r="H2457" s="12">
        <v>270</v>
      </c>
      <c r="I2457" s="12">
        <f t="shared" si="37"/>
        <v>0</v>
      </c>
      <c r="J2457" s="108">
        <v>0</v>
      </c>
    </row>
    <row r="2458" spans="1:10" x14ac:dyDescent="0.3">
      <c r="A2458" s="2">
        <v>2457</v>
      </c>
      <c r="B2458" s="111">
        <v>371178</v>
      </c>
      <c r="C2458" s="14" t="s">
        <v>219</v>
      </c>
      <c r="D2458" s="3" t="s">
        <v>897</v>
      </c>
      <c r="E2458" s="10" t="s">
        <v>9</v>
      </c>
      <c r="F2458" s="12">
        <v>33000</v>
      </c>
      <c r="G2458" s="12">
        <v>14000</v>
      </c>
      <c r="H2458" s="12">
        <v>11000</v>
      </c>
      <c r="I2458" s="12">
        <f t="shared" si="37"/>
        <v>36000</v>
      </c>
      <c r="J2458" s="108">
        <v>910800000.00000012</v>
      </c>
    </row>
    <row r="2459" spans="1:10" x14ac:dyDescent="0.3">
      <c r="A2459" s="8">
        <v>2458</v>
      </c>
      <c r="B2459" s="111">
        <v>371178</v>
      </c>
      <c r="C2459" s="14" t="s">
        <v>220</v>
      </c>
      <c r="D2459" s="3" t="s">
        <v>897</v>
      </c>
      <c r="E2459" s="10" t="s">
        <v>33</v>
      </c>
      <c r="F2459" s="12">
        <v>54</v>
      </c>
      <c r="G2459" s="12">
        <v>120</v>
      </c>
      <c r="H2459" s="12">
        <v>96</v>
      </c>
      <c r="I2459" s="12">
        <f t="shared" si="37"/>
        <v>78</v>
      </c>
      <c r="J2459" s="108">
        <v>202799968.80000001</v>
      </c>
    </row>
    <row r="2460" spans="1:10" x14ac:dyDescent="0.3">
      <c r="A2460" s="2">
        <v>2459</v>
      </c>
      <c r="B2460" s="111">
        <v>371178</v>
      </c>
      <c r="C2460" s="14" t="s">
        <v>221</v>
      </c>
      <c r="D2460" s="3" t="s">
        <v>897</v>
      </c>
      <c r="E2460" s="10" t="s">
        <v>9</v>
      </c>
      <c r="F2460" s="12">
        <v>1430</v>
      </c>
      <c r="G2460" s="12">
        <v>0</v>
      </c>
      <c r="H2460" s="12">
        <v>100</v>
      </c>
      <c r="I2460" s="12">
        <f t="shared" si="37"/>
        <v>1330</v>
      </c>
      <c r="J2460" s="108">
        <v>1250865.0000000002</v>
      </c>
    </row>
    <row r="2461" spans="1:10" x14ac:dyDescent="0.3">
      <c r="A2461" s="8">
        <v>2460</v>
      </c>
      <c r="B2461" s="111">
        <v>371178</v>
      </c>
      <c r="C2461" s="9" t="s">
        <v>222</v>
      </c>
      <c r="D2461" s="3" t="s">
        <v>897</v>
      </c>
      <c r="E2461" s="10" t="s">
        <v>13</v>
      </c>
      <c r="F2461" s="12">
        <v>280</v>
      </c>
      <c r="G2461" s="12">
        <v>0</v>
      </c>
      <c r="H2461" s="12">
        <v>280</v>
      </c>
      <c r="I2461" s="12">
        <f t="shared" si="37"/>
        <v>0</v>
      </c>
      <c r="J2461" s="108">
        <v>0</v>
      </c>
    </row>
    <row r="2462" spans="1:10" x14ac:dyDescent="0.3">
      <c r="A2462" s="2">
        <v>2461</v>
      </c>
      <c r="B2462" s="111">
        <v>371178</v>
      </c>
      <c r="C2462" s="9" t="s">
        <v>223</v>
      </c>
      <c r="D2462" s="3" t="s">
        <v>897</v>
      </c>
      <c r="E2462" s="10" t="s">
        <v>9</v>
      </c>
      <c r="F2462" s="12">
        <v>700</v>
      </c>
      <c r="G2462" s="12">
        <v>1700</v>
      </c>
      <c r="H2462" s="12">
        <v>1800</v>
      </c>
      <c r="I2462" s="12">
        <f t="shared" si="37"/>
        <v>600</v>
      </c>
      <c r="J2462" s="108">
        <v>408540.00000000006</v>
      </c>
    </row>
    <row r="2463" spans="1:10" x14ac:dyDescent="0.3">
      <c r="A2463" s="8">
        <v>2462</v>
      </c>
      <c r="B2463" s="111">
        <v>371178</v>
      </c>
      <c r="C2463" s="9" t="s">
        <v>224</v>
      </c>
      <c r="D2463" s="3" t="s">
        <v>897</v>
      </c>
      <c r="E2463" s="10" t="s">
        <v>13</v>
      </c>
      <c r="F2463" s="12">
        <v>255</v>
      </c>
      <c r="G2463" s="12">
        <v>0</v>
      </c>
      <c r="H2463" s="12">
        <v>12</v>
      </c>
      <c r="I2463" s="12">
        <f t="shared" si="37"/>
        <v>243</v>
      </c>
      <c r="J2463" s="108">
        <v>15916498.785</v>
      </c>
    </row>
    <row r="2464" spans="1:10" x14ac:dyDescent="0.3">
      <c r="A2464" s="2">
        <v>2463</v>
      </c>
      <c r="B2464" s="111">
        <v>371178</v>
      </c>
      <c r="C2464" s="9" t="s">
        <v>225</v>
      </c>
      <c r="D2464" s="3" t="s">
        <v>897</v>
      </c>
      <c r="E2464" s="10" t="s">
        <v>107</v>
      </c>
      <c r="F2464" s="12">
        <v>19</v>
      </c>
      <c r="G2464" s="12">
        <v>200</v>
      </c>
      <c r="H2464" s="12">
        <v>129</v>
      </c>
      <c r="I2464" s="12">
        <f t="shared" si="37"/>
        <v>90</v>
      </c>
      <c r="J2464" s="108">
        <v>7501049.8199999994</v>
      </c>
    </row>
    <row r="2465" spans="1:10" x14ac:dyDescent="0.3">
      <c r="A2465" s="8">
        <v>2464</v>
      </c>
      <c r="B2465" s="111">
        <v>371178</v>
      </c>
      <c r="C2465" s="9" t="s">
        <v>226</v>
      </c>
      <c r="D2465" s="3" t="s">
        <v>897</v>
      </c>
      <c r="E2465" s="10" t="s">
        <v>83</v>
      </c>
      <c r="F2465" s="12">
        <v>51</v>
      </c>
      <c r="G2465" s="12">
        <v>86</v>
      </c>
      <c r="H2465" s="12">
        <v>30</v>
      </c>
      <c r="I2465" s="12">
        <f t="shared" si="37"/>
        <v>107</v>
      </c>
      <c r="J2465" s="108">
        <v>3627299.7859999998</v>
      </c>
    </row>
    <row r="2466" spans="1:10" x14ac:dyDescent="0.3">
      <c r="A2466" s="2">
        <v>2465</v>
      </c>
      <c r="B2466" s="111">
        <v>371178</v>
      </c>
      <c r="C2466" s="9" t="s">
        <v>227</v>
      </c>
      <c r="D2466" s="3" t="s">
        <v>897</v>
      </c>
      <c r="E2466" s="10" t="s">
        <v>28</v>
      </c>
      <c r="F2466" s="12">
        <v>1230</v>
      </c>
      <c r="G2466" s="12">
        <v>1000</v>
      </c>
      <c r="H2466" s="12">
        <v>960</v>
      </c>
      <c r="I2466" s="12">
        <f t="shared" si="37"/>
        <v>1270</v>
      </c>
      <c r="J2466" s="108">
        <v>16404971.000000002</v>
      </c>
    </row>
    <row r="2467" spans="1:10" x14ac:dyDescent="0.3">
      <c r="A2467" s="8">
        <v>2466</v>
      </c>
      <c r="B2467" s="111">
        <v>371178</v>
      </c>
      <c r="C2467" s="9" t="s">
        <v>228</v>
      </c>
      <c r="D2467" s="3" t="s">
        <v>897</v>
      </c>
      <c r="E2467" s="10" t="s">
        <v>13</v>
      </c>
      <c r="F2467" s="12">
        <v>102</v>
      </c>
      <c r="G2467" s="12">
        <v>182</v>
      </c>
      <c r="H2467" s="12">
        <v>178</v>
      </c>
      <c r="I2467" s="12">
        <f t="shared" si="37"/>
        <v>106</v>
      </c>
      <c r="J2467" s="108">
        <v>4027947</v>
      </c>
    </row>
    <row r="2468" spans="1:10" x14ac:dyDescent="0.3">
      <c r="A2468" s="2">
        <v>2467</v>
      </c>
      <c r="B2468" s="111">
        <v>371178</v>
      </c>
      <c r="C2468" s="17" t="s">
        <v>229</v>
      </c>
      <c r="D2468" s="3" t="s">
        <v>897</v>
      </c>
      <c r="E2468" s="18" t="s">
        <v>9</v>
      </c>
      <c r="F2468" s="12">
        <v>0</v>
      </c>
      <c r="G2468" s="12">
        <v>750</v>
      </c>
      <c r="H2468" s="12">
        <v>610</v>
      </c>
      <c r="I2468" s="12">
        <f t="shared" si="37"/>
        <v>140</v>
      </c>
      <c r="J2468" s="108">
        <v>3080000</v>
      </c>
    </row>
    <row r="2469" spans="1:10" x14ac:dyDescent="0.3">
      <c r="A2469" s="8">
        <v>2468</v>
      </c>
      <c r="B2469" s="111">
        <v>371178</v>
      </c>
      <c r="C2469" s="9" t="s">
        <v>230</v>
      </c>
      <c r="D2469" s="3" t="s">
        <v>897</v>
      </c>
      <c r="E2469" s="10" t="s">
        <v>13</v>
      </c>
      <c r="F2469" s="12">
        <v>10</v>
      </c>
      <c r="G2469" s="12">
        <v>0</v>
      </c>
      <c r="H2469" s="12">
        <v>0</v>
      </c>
      <c r="I2469" s="12">
        <f t="shared" si="37"/>
        <v>10</v>
      </c>
      <c r="J2469" s="108">
        <v>12483189.950000001</v>
      </c>
    </row>
    <row r="2470" spans="1:10" x14ac:dyDescent="0.3">
      <c r="A2470" s="2">
        <v>2469</v>
      </c>
      <c r="B2470" s="111">
        <v>371178</v>
      </c>
      <c r="C2470" s="9" t="s">
        <v>771</v>
      </c>
      <c r="D2470" s="3" t="s">
        <v>897</v>
      </c>
      <c r="E2470" s="10" t="s">
        <v>9</v>
      </c>
      <c r="F2470" s="12">
        <v>0</v>
      </c>
      <c r="G2470" s="12">
        <v>300</v>
      </c>
      <c r="H2470" s="12">
        <v>300</v>
      </c>
      <c r="I2470" s="12">
        <f t="shared" si="37"/>
        <v>0</v>
      </c>
      <c r="J2470" s="108">
        <v>0</v>
      </c>
    </row>
    <row r="2471" spans="1:10" x14ac:dyDescent="0.3">
      <c r="A2471" s="8">
        <v>2470</v>
      </c>
      <c r="B2471" s="111">
        <v>371178</v>
      </c>
      <c r="C2471" s="38" t="s">
        <v>231</v>
      </c>
      <c r="D2471" s="3" t="s">
        <v>897</v>
      </c>
      <c r="E2471" s="10" t="s">
        <v>13</v>
      </c>
      <c r="F2471" s="12">
        <v>3</v>
      </c>
      <c r="G2471" s="12">
        <v>0</v>
      </c>
      <c r="H2471" s="12">
        <v>0</v>
      </c>
      <c r="I2471" s="12">
        <f t="shared" si="37"/>
        <v>3</v>
      </c>
      <c r="J2471" s="108">
        <v>369600.00000000006</v>
      </c>
    </row>
    <row r="2472" spans="1:10" x14ac:dyDescent="0.3">
      <c r="A2472" s="2">
        <v>2471</v>
      </c>
      <c r="B2472" s="111">
        <v>371178</v>
      </c>
      <c r="C2472" s="9" t="s">
        <v>772</v>
      </c>
      <c r="D2472" s="3" t="s">
        <v>897</v>
      </c>
      <c r="E2472" s="10" t="s">
        <v>9</v>
      </c>
      <c r="F2472" s="12">
        <v>0</v>
      </c>
      <c r="G2472" s="12">
        <v>1200</v>
      </c>
      <c r="H2472" s="12">
        <v>330</v>
      </c>
      <c r="I2472" s="12">
        <f t="shared" si="37"/>
        <v>870</v>
      </c>
      <c r="J2472" s="108">
        <v>364530.87000000005</v>
      </c>
    </row>
    <row r="2473" spans="1:10" x14ac:dyDescent="0.3">
      <c r="A2473" s="8">
        <v>2472</v>
      </c>
      <c r="B2473" s="111">
        <v>371178</v>
      </c>
      <c r="C2473" s="9" t="s">
        <v>236</v>
      </c>
      <c r="D2473" s="3" t="s">
        <v>897</v>
      </c>
      <c r="E2473" s="23" t="s">
        <v>13</v>
      </c>
      <c r="F2473" s="12">
        <v>80</v>
      </c>
      <c r="G2473" s="12">
        <v>0</v>
      </c>
      <c r="H2473" s="12">
        <v>80</v>
      </c>
      <c r="I2473" s="12">
        <f t="shared" si="37"/>
        <v>0</v>
      </c>
      <c r="J2473" s="108">
        <v>0</v>
      </c>
    </row>
    <row r="2474" spans="1:10" x14ac:dyDescent="0.3">
      <c r="A2474" s="2">
        <v>2473</v>
      </c>
      <c r="B2474" s="111">
        <v>371178</v>
      </c>
      <c r="C2474" s="9" t="s">
        <v>237</v>
      </c>
      <c r="D2474" s="3" t="s">
        <v>897</v>
      </c>
      <c r="E2474" s="10" t="s">
        <v>13</v>
      </c>
      <c r="F2474" s="12">
        <v>3050</v>
      </c>
      <c r="G2474" s="12">
        <v>0</v>
      </c>
      <c r="H2474" s="12">
        <v>1730</v>
      </c>
      <c r="I2474" s="12">
        <f t="shared" si="37"/>
        <v>1320</v>
      </c>
      <c r="J2474" s="108">
        <v>20647440.000000004</v>
      </c>
    </row>
    <row r="2475" spans="1:10" x14ac:dyDescent="0.3">
      <c r="A2475" s="8">
        <v>2474</v>
      </c>
      <c r="B2475" s="111">
        <v>371178</v>
      </c>
      <c r="C2475" s="9" t="s">
        <v>238</v>
      </c>
      <c r="D2475" s="3" t="s">
        <v>897</v>
      </c>
      <c r="E2475" s="10" t="s">
        <v>83</v>
      </c>
      <c r="F2475" s="12">
        <v>10</v>
      </c>
      <c r="G2475" s="12">
        <v>0</v>
      </c>
      <c r="H2475" s="12">
        <v>0</v>
      </c>
      <c r="I2475" s="12">
        <f t="shared" si="37"/>
        <v>10</v>
      </c>
      <c r="J2475" s="108">
        <v>64900.000000000007</v>
      </c>
    </row>
    <row r="2476" spans="1:10" x14ac:dyDescent="0.3">
      <c r="A2476" s="2">
        <v>2475</v>
      </c>
      <c r="B2476" s="111">
        <v>371178</v>
      </c>
      <c r="C2476" s="9" t="s">
        <v>239</v>
      </c>
      <c r="D2476" s="3" t="s">
        <v>897</v>
      </c>
      <c r="E2476" s="10" t="s">
        <v>9</v>
      </c>
      <c r="F2476" s="12">
        <v>78</v>
      </c>
      <c r="G2476" s="12">
        <v>0</v>
      </c>
      <c r="H2476" s="12">
        <v>0</v>
      </c>
      <c r="I2476" s="12">
        <f t="shared" si="37"/>
        <v>78</v>
      </c>
      <c r="J2476" s="108">
        <v>765765</v>
      </c>
    </row>
    <row r="2477" spans="1:10" x14ac:dyDescent="0.3">
      <c r="A2477" s="8">
        <v>2476</v>
      </c>
      <c r="B2477" s="111">
        <v>371178</v>
      </c>
      <c r="C2477" s="9" t="s">
        <v>240</v>
      </c>
      <c r="D2477" s="3" t="s">
        <v>897</v>
      </c>
      <c r="E2477" s="10" t="s">
        <v>33</v>
      </c>
      <c r="F2477" s="12">
        <v>2</v>
      </c>
      <c r="G2477" s="12">
        <v>0</v>
      </c>
      <c r="H2477" s="12">
        <v>0</v>
      </c>
      <c r="I2477" s="12">
        <f t="shared" si="37"/>
        <v>2</v>
      </c>
      <c r="J2477" s="108">
        <v>148500</v>
      </c>
    </row>
    <row r="2478" spans="1:10" x14ac:dyDescent="0.3">
      <c r="A2478" s="2">
        <v>2477</v>
      </c>
      <c r="B2478" s="111">
        <v>371178</v>
      </c>
      <c r="C2478" s="17" t="s">
        <v>244</v>
      </c>
      <c r="D2478" s="3" t="s">
        <v>897</v>
      </c>
      <c r="E2478" s="18" t="s">
        <v>9</v>
      </c>
      <c r="F2478" s="19">
        <v>36200</v>
      </c>
      <c r="G2478" s="19">
        <v>0</v>
      </c>
      <c r="H2478" s="19">
        <v>16100</v>
      </c>
      <c r="I2478" s="19">
        <f t="shared" si="37"/>
        <v>20100</v>
      </c>
      <c r="J2478" s="108">
        <v>1702470</v>
      </c>
    </row>
    <row r="2479" spans="1:10" x14ac:dyDescent="0.3">
      <c r="A2479" s="8">
        <v>2478</v>
      </c>
      <c r="B2479" s="111">
        <v>371178</v>
      </c>
      <c r="C2479" s="9" t="s">
        <v>245</v>
      </c>
      <c r="D2479" s="3" t="s">
        <v>897</v>
      </c>
      <c r="E2479" s="10" t="s">
        <v>9</v>
      </c>
      <c r="F2479" s="12">
        <v>3540</v>
      </c>
      <c r="G2479" s="12">
        <v>0</v>
      </c>
      <c r="H2479" s="12">
        <v>940</v>
      </c>
      <c r="I2479" s="12">
        <f t="shared" si="37"/>
        <v>2600</v>
      </c>
      <c r="J2479" s="108">
        <v>17160000.000000004</v>
      </c>
    </row>
    <row r="2480" spans="1:10" x14ac:dyDescent="0.3">
      <c r="A2480" s="2">
        <v>2479</v>
      </c>
      <c r="B2480" s="111">
        <v>371178</v>
      </c>
      <c r="C2480" s="9" t="s">
        <v>246</v>
      </c>
      <c r="D2480" s="3" t="s">
        <v>897</v>
      </c>
      <c r="E2480" s="10" t="s">
        <v>9</v>
      </c>
      <c r="F2480" s="12">
        <v>660</v>
      </c>
      <c r="G2480" s="12">
        <v>0</v>
      </c>
      <c r="H2480" s="12">
        <v>630</v>
      </c>
      <c r="I2480" s="12">
        <f t="shared" si="37"/>
        <v>30</v>
      </c>
      <c r="J2480" s="108">
        <v>85109.97</v>
      </c>
    </row>
    <row r="2481" spans="1:10" x14ac:dyDescent="0.3">
      <c r="A2481" s="8">
        <v>2480</v>
      </c>
      <c r="B2481" s="111">
        <v>371178</v>
      </c>
      <c r="C2481" s="9" t="s">
        <v>822</v>
      </c>
      <c r="D2481" s="3" t="s">
        <v>897</v>
      </c>
      <c r="E2481" s="10" t="s">
        <v>13</v>
      </c>
      <c r="F2481" s="12">
        <v>0</v>
      </c>
      <c r="G2481" s="12">
        <v>25</v>
      </c>
      <c r="H2481" s="12">
        <v>25</v>
      </c>
      <c r="I2481" s="12">
        <f t="shared" si="37"/>
        <v>0</v>
      </c>
      <c r="J2481" s="108">
        <v>0</v>
      </c>
    </row>
    <row r="2482" spans="1:10" x14ac:dyDescent="0.3">
      <c r="A2482" s="2">
        <v>2481</v>
      </c>
      <c r="B2482" s="111">
        <v>371178</v>
      </c>
      <c r="C2482" s="16" t="s">
        <v>247</v>
      </c>
      <c r="D2482" s="3" t="s">
        <v>897</v>
      </c>
      <c r="E2482" s="10" t="s">
        <v>13</v>
      </c>
      <c r="F2482" s="12">
        <v>50</v>
      </c>
      <c r="G2482" s="12">
        <v>0</v>
      </c>
      <c r="H2482" s="12">
        <v>0</v>
      </c>
      <c r="I2482" s="12">
        <f t="shared" si="37"/>
        <v>50</v>
      </c>
      <c r="J2482" s="108">
        <v>5445000.0000000009</v>
      </c>
    </row>
    <row r="2483" spans="1:10" x14ac:dyDescent="0.3">
      <c r="A2483" s="8">
        <v>2482</v>
      </c>
      <c r="B2483" s="111">
        <v>371178</v>
      </c>
      <c r="C2483" s="9" t="s">
        <v>248</v>
      </c>
      <c r="D2483" s="3" t="s">
        <v>897</v>
      </c>
      <c r="E2483" s="10" t="s">
        <v>13</v>
      </c>
      <c r="F2483" s="12">
        <v>1090</v>
      </c>
      <c r="G2483" s="12">
        <v>300</v>
      </c>
      <c r="H2483" s="12">
        <v>940</v>
      </c>
      <c r="I2483" s="12">
        <f t="shared" si="37"/>
        <v>450</v>
      </c>
      <c r="J2483" s="108">
        <v>32400225</v>
      </c>
    </row>
    <row r="2484" spans="1:10" x14ac:dyDescent="0.3">
      <c r="A2484" s="2">
        <v>2483</v>
      </c>
      <c r="B2484" s="111">
        <v>371178</v>
      </c>
      <c r="C2484" s="9" t="s">
        <v>249</v>
      </c>
      <c r="D2484" s="3" t="s">
        <v>897</v>
      </c>
      <c r="E2484" s="10" t="s">
        <v>9</v>
      </c>
      <c r="F2484" s="12">
        <v>2500</v>
      </c>
      <c r="G2484" s="12">
        <v>0</v>
      </c>
      <c r="H2484" s="12">
        <v>800</v>
      </c>
      <c r="I2484" s="12">
        <f t="shared" si="37"/>
        <v>1700</v>
      </c>
      <c r="J2484" s="108">
        <v>491810</v>
      </c>
    </row>
    <row r="2485" spans="1:10" x14ac:dyDescent="0.3">
      <c r="A2485" s="8">
        <v>2484</v>
      </c>
      <c r="B2485" s="111">
        <v>371178</v>
      </c>
      <c r="C2485" s="9" t="s">
        <v>250</v>
      </c>
      <c r="D2485" s="3" t="s">
        <v>897</v>
      </c>
      <c r="E2485" s="10" t="s">
        <v>9</v>
      </c>
      <c r="F2485" s="12">
        <v>1900</v>
      </c>
      <c r="G2485" s="12">
        <v>0</v>
      </c>
      <c r="H2485" s="12">
        <v>0</v>
      </c>
      <c r="I2485" s="12">
        <f t="shared" si="37"/>
        <v>1900</v>
      </c>
      <c r="J2485" s="108">
        <v>1290094.3</v>
      </c>
    </row>
    <row r="2486" spans="1:10" x14ac:dyDescent="0.3">
      <c r="A2486" s="2">
        <v>2485</v>
      </c>
      <c r="B2486" s="111">
        <v>371178</v>
      </c>
      <c r="C2486" s="15" t="s">
        <v>251</v>
      </c>
      <c r="D2486" s="3" t="s">
        <v>897</v>
      </c>
      <c r="E2486" s="10" t="s">
        <v>13</v>
      </c>
      <c r="F2486" s="12">
        <v>426</v>
      </c>
      <c r="G2486" s="12">
        <v>0</v>
      </c>
      <c r="H2486" s="12">
        <v>65</v>
      </c>
      <c r="I2486" s="12">
        <f t="shared" si="37"/>
        <v>361</v>
      </c>
      <c r="J2486" s="108">
        <v>336343700.00000006</v>
      </c>
    </row>
    <row r="2487" spans="1:10" x14ac:dyDescent="0.3">
      <c r="A2487" s="8">
        <v>2486</v>
      </c>
      <c r="B2487" s="111">
        <v>371178</v>
      </c>
      <c r="C2487" s="15" t="s">
        <v>252</v>
      </c>
      <c r="D2487" s="3" t="s">
        <v>897</v>
      </c>
      <c r="E2487" s="10" t="s">
        <v>13</v>
      </c>
      <c r="F2487" s="12">
        <v>620</v>
      </c>
      <c r="G2487" s="12">
        <v>0</v>
      </c>
      <c r="H2487" s="12">
        <v>170</v>
      </c>
      <c r="I2487" s="12">
        <f t="shared" si="37"/>
        <v>450</v>
      </c>
      <c r="J2487" s="108">
        <v>86625000.000000015</v>
      </c>
    </row>
    <row r="2488" spans="1:10" x14ac:dyDescent="0.3">
      <c r="A2488" s="2">
        <v>2487</v>
      </c>
      <c r="B2488" s="111">
        <v>371178</v>
      </c>
      <c r="C2488" s="9" t="s">
        <v>253</v>
      </c>
      <c r="D2488" s="3" t="s">
        <v>897</v>
      </c>
      <c r="E2488" s="10" t="s">
        <v>13</v>
      </c>
      <c r="F2488" s="12">
        <v>2875</v>
      </c>
      <c r="G2488" s="12">
        <v>2000</v>
      </c>
      <c r="H2488" s="12">
        <v>2300</v>
      </c>
      <c r="I2488" s="12">
        <f t="shared" si="37"/>
        <v>2575</v>
      </c>
      <c r="J2488" s="108">
        <v>8752425.0000000019</v>
      </c>
    </row>
    <row r="2489" spans="1:10" x14ac:dyDescent="0.3">
      <c r="A2489" s="8">
        <v>2488</v>
      </c>
      <c r="B2489" s="111">
        <v>371178</v>
      </c>
      <c r="C2489" s="14" t="s">
        <v>254</v>
      </c>
      <c r="D2489" s="3" t="s">
        <v>897</v>
      </c>
      <c r="E2489" s="10" t="s">
        <v>9</v>
      </c>
      <c r="F2489" s="12">
        <v>2100</v>
      </c>
      <c r="G2489" s="12">
        <v>0</v>
      </c>
      <c r="H2489" s="12">
        <v>300</v>
      </c>
      <c r="I2489" s="12">
        <f t="shared" si="37"/>
        <v>1800</v>
      </c>
      <c r="J2489" s="108">
        <v>7120792.8000000007</v>
      </c>
    </row>
    <row r="2490" spans="1:10" x14ac:dyDescent="0.3">
      <c r="A2490" s="2">
        <v>2489</v>
      </c>
      <c r="B2490" s="111">
        <v>371178</v>
      </c>
      <c r="C2490" s="9" t="s">
        <v>255</v>
      </c>
      <c r="D2490" s="3" t="s">
        <v>897</v>
      </c>
      <c r="E2490" s="10" t="s">
        <v>9</v>
      </c>
      <c r="F2490" s="12">
        <v>10270</v>
      </c>
      <c r="G2490" s="12">
        <v>0</v>
      </c>
      <c r="H2490" s="12">
        <v>50</v>
      </c>
      <c r="I2490" s="12">
        <f t="shared" si="37"/>
        <v>10220</v>
      </c>
      <c r="J2490" s="108">
        <v>573342</v>
      </c>
    </row>
    <row r="2491" spans="1:10" x14ac:dyDescent="0.3">
      <c r="A2491" s="8">
        <v>2490</v>
      </c>
      <c r="B2491" s="111">
        <v>371178</v>
      </c>
      <c r="C2491" s="32" t="s">
        <v>256</v>
      </c>
      <c r="D2491" s="3" t="s">
        <v>897</v>
      </c>
      <c r="E2491" s="10" t="s">
        <v>9</v>
      </c>
      <c r="F2491" s="12">
        <v>2300</v>
      </c>
      <c r="G2491" s="12">
        <v>0</v>
      </c>
      <c r="H2491" s="12">
        <v>600</v>
      </c>
      <c r="I2491" s="12">
        <f t="shared" si="37"/>
        <v>1700</v>
      </c>
      <c r="J2491" s="108">
        <v>450501.70000000007</v>
      </c>
    </row>
    <row r="2492" spans="1:10" x14ac:dyDescent="0.3">
      <c r="A2492" s="2">
        <v>2491</v>
      </c>
      <c r="B2492" s="111">
        <v>371178</v>
      </c>
      <c r="C2492" s="32" t="s">
        <v>257</v>
      </c>
      <c r="D2492" s="3" t="s">
        <v>897</v>
      </c>
      <c r="E2492" s="10" t="s">
        <v>9</v>
      </c>
      <c r="F2492" s="12">
        <v>0</v>
      </c>
      <c r="G2492" s="12">
        <v>0</v>
      </c>
      <c r="H2492" s="12">
        <v>0</v>
      </c>
      <c r="I2492" s="12">
        <f t="shared" si="37"/>
        <v>0</v>
      </c>
      <c r="J2492" s="108">
        <v>0</v>
      </c>
    </row>
    <row r="2493" spans="1:10" x14ac:dyDescent="0.3">
      <c r="A2493" s="8">
        <v>2492</v>
      </c>
      <c r="B2493" s="111">
        <v>371178</v>
      </c>
      <c r="C2493" s="9" t="s">
        <v>258</v>
      </c>
      <c r="D2493" s="3" t="s">
        <v>897</v>
      </c>
      <c r="E2493" s="10" t="s">
        <v>9</v>
      </c>
      <c r="F2493" s="12">
        <v>0</v>
      </c>
      <c r="G2493" s="12">
        <v>0</v>
      </c>
      <c r="H2493" s="12">
        <v>0</v>
      </c>
      <c r="I2493" s="12">
        <f t="shared" si="37"/>
        <v>0</v>
      </c>
      <c r="J2493" s="108">
        <v>0</v>
      </c>
    </row>
    <row r="2494" spans="1:10" x14ac:dyDescent="0.3">
      <c r="A2494" s="2">
        <v>2493</v>
      </c>
      <c r="B2494" s="111">
        <v>371178</v>
      </c>
      <c r="C2494" s="9" t="s">
        <v>259</v>
      </c>
      <c r="D2494" s="3" t="s">
        <v>897</v>
      </c>
      <c r="E2494" s="10" t="s">
        <v>9</v>
      </c>
      <c r="F2494" s="12">
        <v>450</v>
      </c>
      <c r="G2494" s="12">
        <v>0</v>
      </c>
      <c r="H2494" s="12">
        <v>0</v>
      </c>
      <c r="I2494" s="12">
        <f t="shared" si="37"/>
        <v>450</v>
      </c>
      <c r="J2494" s="108">
        <v>193500.45000000004</v>
      </c>
    </row>
    <row r="2495" spans="1:10" x14ac:dyDescent="0.3">
      <c r="A2495" s="8">
        <v>2494</v>
      </c>
      <c r="B2495" s="111">
        <v>371178</v>
      </c>
      <c r="C2495" s="28" t="s">
        <v>260</v>
      </c>
      <c r="D2495" s="3" t="s">
        <v>897</v>
      </c>
      <c r="E2495" s="10" t="s">
        <v>9</v>
      </c>
      <c r="F2495" s="12">
        <v>0</v>
      </c>
      <c r="G2495" s="12">
        <v>500</v>
      </c>
      <c r="H2495" s="12">
        <v>500</v>
      </c>
      <c r="I2495" s="12">
        <f t="shared" si="37"/>
        <v>0</v>
      </c>
      <c r="J2495" s="108">
        <v>0</v>
      </c>
    </row>
    <row r="2496" spans="1:10" x14ac:dyDescent="0.3">
      <c r="A2496" s="2">
        <v>2495</v>
      </c>
      <c r="B2496" s="111">
        <v>371178</v>
      </c>
      <c r="C2496" s="39" t="s">
        <v>261</v>
      </c>
      <c r="D2496" s="3" t="s">
        <v>897</v>
      </c>
      <c r="E2496" s="10" t="s">
        <v>9</v>
      </c>
      <c r="F2496" s="12">
        <v>14040</v>
      </c>
      <c r="G2496" s="12">
        <v>18720</v>
      </c>
      <c r="H2496" s="12">
        <v>19440</v>
      </c>
      <c r="I2496" s="12">
        <f t="shared" si="37"/>
        <v>13320</v>
      </c>
      <c r="J2496" s="108">
        <v>468419604.84000003</v>
      </c>
    </row>
    <row r="2497" spans="1:10" x14ac:dyDescent="0.3">
      <c r="A2497" s="8">
        <v>2496</v>
      </c>
      <c r="B2497" s="111">
        <v>371178</v>
      </c>
      <c r="C2497" s="9" t="s">
        <v>262</v>
      </c>
      <c r="D2497" s="3" t="s">
        <v>897</v>
      </c>
      <c r="E2497" s="10" t="s">
        <v>9</v>
      </c>
      <c r="F2497" s="12">
        <v>2250</v>
      </c>
      <c r="G2497" s="12">
        <v>0</v>
      </c>
      <c r="H2497" s="12">
        <v>0</v>
      </c>
      <c r="I2497" s="12">
        <f t="shared" si="37"/>
        <v>2250</v>
      </c>
      <c r="J2497" s="108">
        <v>697504.5</v>
      </c>
    </row>
    <row r="2498" spans="1:10" x14ac:dyDescent="0.3">
      <c r="A2498" s="2">
        <v>2497</v>
      </c>
      <c r="B2498" s="111">
        <v>371178</v>
      </c>
      <c r="C2498" s="9" t="s">
        <v>263</v>
      </c>
      <c r="D2498" s="3" t="s">
        <v>897</v>
      </c>
      <c r="E2498" s="10" t="s">
        <v>9</v>
      </c>
      <c r="F2498" s="12">
        <v>120</v>
      </c>
      <c r="G2498" s="12">
        <v>0</v>
      </c>
      <c r="H2498" s="12">
        <v>0</v>
      </c>
      <c r="I2498" s="12">
        <f t="shared" si="37"/>
        <v>120</v>
      </c>
      <c r="J2498" s="108">
        <v>235752.00000000003</v>
      </c>
    </row>
    <row r="2499" spans="1:10" x14ac:dyDescent="0.3">
      <c r="A2499" s="8">
        <v>2498</v>
      </c>
      <c r="B2499" s="111">
        <v>371178</v>
      </c>
      <c r="C2499" s="15" t="s">
        <v>264</v>
      </c>
      <c r="D2499" s="3" t="s">
        <v>897</v>
      </c>
      <c r="E2499" s="10" t="s">
        <v>13</v>
      </c>
      <c r="F2499" s="12">
        <v>92</v>
      </c>
      <c r="G2499" s="12">
        <v>0</v>
      </c>
      <c r="H2499" s="12">
        <v>92</v>
      </c>
      <c r="I2499" s="12">
        <f t="shared" si="37"/>
        <v>0</v>
      </c>
      <c r="J2499" s="108">
        <v>0</v>
      </c>
    </row>
    <row r="2500" spans="1:10" x14ac:dyDescent="0.3">
      <c r="A2500" s="2">
        <v>2499</v>
      </c>
      <c r="B2500" s="111">
        <v>371178</v>
      </c>
      <c r="C2500" s="9" t="s">
        <v>265</v>
      </c>
      <c r="D2500" s="3" t="s">
        <v>897</v>
      </c>
      <c r="E2500" s="10" t="s">
        <v>9</v>
      </c>
      <c r="F2500" s="12">
        <v>18000</v>
      </c>
      <c r="G2500" s="12">
        <v>0</v>
      </c>
      <c r="H2500" s="12">
        <v>0</v>
      </c>
      <c r="I2500" s="12">
        <f t="shared" si="37"/>
        <v>18000</v>
      </c>
      <c r="J2500" s="108">
        <v>495000.00000000006</v>
      </c>
    </row>
    <row r="2501" spans="1:10" x14ac:dyDescent="0.3">
      <c r="A2501" s="8">
        <v>2500</v>
      </c>
      <c r="B2501" s="111">
        <v>371178</v>
      </c>
      <c r="C2501" s="16" t="s">
        <v>266</v>
      </c>
      <c r="D2501" s="3" t="s">
        <v>897</v>
      </c>
      <c r="E2501" s="10" t="s">
        <v>13</v>
      </c>
      <c r="F2501" s="12">
        <v>0</v>
      </c>
      <c r="G2501" s="12">
        <v>50</v>
      </c>
      <c r="H2501" s="12">
        <v>50</v>
      </c>
      <c r="I2501" s="12">
        <f t="shared" si="37"/>
        <v>0</v>
      </c>
      <c r="J2501" s="108">
        <v>0</v>
      </c>
    </row>
    <row r="2502" spans="1:10" x14ac:dyDescent="0.3">
      <c r="A2502" s="2">
        <v>2501</v>
      </c>
      <c r="B2502" s="111">
        <v>371178</v>
      </c>
      <c r="C2502" s="9" t="s">
        <v>267</v>
      </c>
      <c r="D2502" s="3" t="s">
        <v>897</v>
      </c>
      <c r="E2502" s="10" t="s">
        <v>9</v>
      </c>
      <c r="F2502" s="12">
        <v>40</v>
      </c>
      <c r="G2502" s="12">
        <v>0</v>
      </c>
      <c r="H2502" s="12">
        <v>0</v>
      </c>
      <c r="I2502" s="12">
        <f t="shared" si="37"/>
        <v>40</v>
      </c>
      <c r="J2502" s="108">
        <v>246400.00000000003</v>
      </c>
    </row>
    <row r="2503" spans="1:10" x14ac:dyDescent="0.3">
      <c r="A2503" s="8">
        <v>2502</v>
      </c>
      <c r="B2503" s="111">
        <v>371178</v>
      </c>
      <c r="C2503" s="9" t="s">
        <v>268</v>
      </c>
      <c r="D2503" s="3" t="s">
        <v>897</v>
      </c>
      <c r="E2503" s="10" t="s">
        <v>9</v>
      </c>
      <c r="F2503" s="12">
        <v>20</v>
      </c>
      <c r="G2503" s="12">
        <v>0</v>
      </c>
      <c r="H2503" s="12">
        <v>0</v>
      </c>
      <c r="I2503" s="12">
        <f t="shared" si="37"/>
        <v>20</v>
      </c>
      <c r="J2503" s="108">
        <v>47520</v>
      </c>
    </row>
    <row r="2504" spans="1:10" x14ac:dyDescent="0.3">
      <c r="A2504" s="2">
        <v>2503</v>
      </c>
      <c r="B2504" s="111">
        <v>371178</v>
      </c>
      <c r="C2504" s="9" t="s">
        <v>773</v>
      </c>
      <c r="D2504" s="3" t="s">
        <v>897</v>
      </c>
      <c r="E2504" s="10" t="s">
        <v>13</v>
      </c>
      <c r="F2504" s="12">
        <v>3</v>
      </c>
      <c r="G2504" s="12">
        <v>13</v>
      </c>
      <c r="H2504" s="12">
        <v>13</v>
      </c>
      <c r="I2504" s="12">
        <f t="shared" si="37"/>
        <v>3</v>
      </c>
      <c r="J2504" s="108">
        <v>1650000</v>
      </c>
    </row>
    <row r="2505" spans="1:10" x14ac:dyDescent="0.3">
      <c r="A2505" s="8">
        <v>2504</v>
      </c>
      <c r="B2505" s="111">
        <v>371178</v>
      </c>
      <c r="C2505" s="17" t="s">
        <v>270</v>
      </c>
      <c r="D2505" s="3" t="s">
        <v>897</v>
      </c>
      <c r="E2505" s="10" t="s">
        <v>13</v>
      </c>
      <c r="F2505" s="12">
        <v>20</v>
      </c>
      <c r="G2505" s="12">
        <v>0</v>
      </c>
      <c r="H2505" s="12">
        <v>0</v>
      </c>
      <c r="I2505" s="12">
        <f t="shared" si="37"/>
        <v>20</v>
      </c>
      <c r="J2505" s="108">
        <v>1666659.9400000004</v>
      </c>
    </row>
    <row r="2506" spans="1:10" x14ac:dyDescent="0.3">
      <c r="A2506" s="2">
        <v>2505</v>
      </c>
      <c r="B2506" s="111">
        <v>371178</v>
      </c>
      <c r="C2506" s="9" t="s">
        <v>271</v>
      </c>
      <c r="D2506" s="3" t="s">
        <v>897</v>
      </c>
      <c r="E2506" s="10" t="s">
        <v>9</v>
      </c>
      <c r="F2506" s="12">
        <v>2900</v>
      </c>
      <c r="G2506" s="12">
        <v>5600</v>
      </c>
      <c r="H2506" s="12">
        <v>3500</v>
      </c>
      <c r="I2506" s="12">
        <f t="shared" ref="I2506:I2569" si="38">F2506+G2506-H2506</f>
        <v>5000</v>
      </c>
      <c r="J2506" s="108">
        <v>478500</v>
      </c>
    </row>
    <row r="2507" spans="1:10" x14ac:dyDescent="0.3">
      <c r="A2507" s="8">
        <v>2506</v>
      </c>
      <c r="B2507" s="111">
        <v>371178</v>
      </c>
      <c r="C2507" s="9" t="s">
        <v>272</v>
      </c>
      <c r="D2507" s="3" t="s">
        <v>897</v>
      </c>
      <c r="E2507" s="10" t="s">
        <v>9</v>
      </c>
      <c r="F2507" s="12">
        <v>3400</v>
      </c>
      <c r="G2507" s="12">
        <v>0</v>
      </c>
      <c r="H2507" s="12">
        <v>1200</v>
      </c>
      <c r="I2507" s="12">
        <f t="shared" si="38"/>
        <v>2200</v>
      </c>
      <c r="J2507" s="108">
        <v>130680.00000000001</v>
      </c>
    </row>
    <row r="2508" spans="1:10" x14ac:dyDescent="0.3">
      <c r="A2508" s="2">
        <v>2507</v>
      </c>
      <c r="B2508" s="111">
        <v>371178</v>
      </c>
      <c r="C2508" s="9" t="s">
        <v>273</v>
      </c>
      <c r="D2508" s="3" t="s">
        <v>897</v>
      </c>
      <c r="E2508" s="10" t="s">
        <v>9</v>
      </c>
      <c r="F2508" s="12">
        <v>7500</v>
      </c>
      <c r="G2508" s="12">
        <v>3600</v>
      </c>
      <c r="H2508" s="12">
        <v>2300</v>
      </c>
      <c r="I2508" s="12">
        <f t="shared" si="38"/>
        <v>8800</v>
      </c>
      <c r="J2508" s="108">
        <v>609840.00000000012</v>
      </c>
    </row>
    <row r="2509" spans="1:10" x14ac:dyDescent="0.3">
      <c r="A2509" s="8">
        <v>2508</v>
      </c>
      <c r="B2509" s="111">
        <v>371178</v>
      </c>
      <c r="C2509" s="9" t="s">
        <v>274</v>
      </c>
      <c r="D2509" s="3" t="s">
        <v>897</v>
      </c>
      <c r="E2509" s="10" t="s">
        <v>9</v>
      </c>
      <c r="F2509" s="12">
        <v>1652</v>
      </c>
      <c r="G2509" s="12">
        <v>756</v>
      </c>
      <c r="H2509" s="12">
        <v>308</v>
      </c>
      <c r="I2509" s="12">
        <f t="shared" si="38"/>
        <v>2100</v>
      </c>
      <c r="J2509" s="108">
        <v>12180630</v>
      </c>
    </row>
    <row r="2510" spans="1:10" x14ac:dyDescent="0.3">
      <c r="A2510" s="2">
        <v>2509</v>
      </c>
      <c r="B2510" s="111">
        <v>371178</v>
      </c>
      <c r="C2510" s="9" t="s">
        <v>275</v>
      </c>
      <c r="D2510" s="3" t="s">
        <v>897</v>
      </c>
      <c r="E2510" s="10" t="s">
        <v>9</v>
      </c>
      <c r="F2510" s="12">
        <v>0</v>
      </c>
      <c r="G2510" s="12">
        <v>2100</v>
      </c>
      <c r="H2510" s="12">
        <v>2100</v>
      </c>
      <c r="I2510" s="12">
        <f t="shared" si="38"/>
        <v>0</v>
      </c>
      <c r="J2510" s="108">
        <v>0</v>
      </c>
    </row>
    <row r="2511" spans="1:10" x14ac:dyDescent="0.3">
      <c r="A2511" s="8">
        <v>2510</v>
      </c>
      <c r="B2511" s="111">
        <v>371178</v>
      </c>
      <c r="C2511" s="9" t="s">
        <v>276</v>
      </c>
      <c r="D2511" s="3" t="s">
        <v>897</v>
      </c>
      <c r="E2511" s="10" t="s">
        <v>9</v>
      </c>
      <c r="F2511" s="12">
        <v>1600</v>
      </c>
      <c r="G2511" s="12">
        <v>0</v>
      </c>
      <c r="H2511" s="12">
        <v>1200</v>
      </c>
      <c r="I2511" s="12">
        <f t="shared" si="38"/>
        <v>400</v>
      </c>
      <c r="J2511" s="108">
        <v>14520.000000000002</v>
      </c>
    </row>
    <row r="2512" spans="1:10" x14ac:dyDescent="0.3">
      <c r="A2512" s="2">
        <v>2511</v>
      </c>
      <c r="B2512" s="111">
        <v>371178</v>
      </c>
      <c r="C2512" s="9" t="s">
        <v>277</v>
      </c>
      <c r="D2512" s="3" t="s">
        <v>897</v>
      </c>
      <c r="E2512" s="10" t="s">
        <v>13</v>
      </c>
      <c r="F2512" s="12">
        <v>0</v>
      </c>
      <c r="G2512" s="12">
        <v>3</v>
      </c>
      <c r="H2512" s="12">
        <v>0</v>
      </c>
      <c r="I2512" s="12">
        <f t="shared" si="38"/>
        <v>3</v>
      </c>
      <c r="J2512" s="108">
        <v>825000</v>
      </c>
    </row>
    <row r="2513" spans="1:10" x14ac:dyDescent="0.3">
      <c r="A2513" s="8">
        <v>2512</v>
      </c>
      <c r="B2513" s="111">
        <v>371178</v>
      </c>
      <c r="C2513" s="17" t="s">
        <v>278</v>
      </c>
      <c r="D2513" s="3" t="s">
        <v>897</v>
      </c>
      <c r="E2513" s="10" t="s">
        <v>13</v>
      </c>
      <c r="F2513" s="12">
        <v>324</v>
      </c>
      <c r="G2513" s="12">
        <v>215</v>
      </c>
      <c r="H2513" s="12">
        <v>455</v>
      </c>
      <c r="I2513" s="12">
        <f t="shared" si="38"/>
        <v>84</v>
      </c>
      <c r="J2513" s="108">
        <v>10752033.600000001</v>
      </c>
    </row>
    <row r="2514" spans="1:10" x14ac:dyDescent="0.3">
      <c r="A2514" s="2">
        <v>2513</v>
      </c>
      <c r="B2514" s="111">
        <v>371178</v>
      </c>
      <c r="C2514" s="9" t="s">
        <v>279</v>
      </c>
      <c r="D2514" s="3" t="s">
        <v>897</v>
      </c>
      <c r="E2514" s="10" t="s">
        <v>9</v>
      </c>
      <c r="F2514" s="12">
        <v>30</v>
      </c>
      <c r="G2514" s="12">
        <v>0</v>
      </c>
      <c r="H2514" s="12">
        <v>0</v>
      </c>
      <c r="I2514" s="12">
        <f t="shared" si="38"/>
        <v>30</v>
      </c>
      <c r="J2514" s="108">
        <v>79662</v>
      </c>
    </row>
    <row r="2515" spans="1:10" x14ac:dyDescent="0.3">
      <c r="A2515" s="8">
        <v>2514</v>
      </c>
      <c r="B2515" s="111">
        <v>371178</v>
      </c>
      <c r="C2515" s="9" t="s">
        <v>774</v>
      </c>
      <c r="D2515" s="3" t="s">
        <v>897</v>
      </c>
      <c r="E2515" s="10" t="s">
        <v>9</v>
      </c>
      <c r="F2515" s="12">
        <v>2460</v>
      </c>
      <c r="G2515" s="12">
        <v>0</v>
      </c>
      <c r="H2515" s="12">
        <v>2460</v>
      </c>
      <c r="I2515" s="12">
        <f t="shared" si="38"/>
        <v>0</v>
      </c>
      <c r="J2515" s="108">
        <v>0</v>
      </c>
    </row>
    <row r="2516" spans="1:10" x14ac:dyDescent="0.3">
      <c r="A2516" s="2">
        <v>2515</v>
      </c>
      <c r="B2516" s="111">
        <v>371178</v>
      </c>
      <c r="C2516" s="9" t="s">
        <v>280</v>
      </c>
      <c r="D2516" s="3" t="s">
        <v>897</v>
      </c>
      <c r="E2516" s="10" t="s">
        <v>13</v>
      </c>
      <c r="F2516" s="12">
        <v>20</v>
      </c>
      <c r="G2516" s="12">
        <v>0</v>
      </c>
      <c r="H2516" s="12">
        <v>0</v>
      </c>
      <c r="I2516" s="12">
        <f t="shared" si="38"/>
        <v>20</v>
      </c>
      <c r="J2516" s="108">
        <v>2553339.8000000003</v>
      </c>
    </row>
    <row r="2517" spans="1:10" x14ac:dyDescent="0.3">
      <c r="A2517" s="8">
        <v>2516</v>
      </c>
      <c r="B2517" s="111">
        <v>371178</v>
      </c>
      <c r="C2517" s="9" t="s">
        <v>281</v>
      </c>
      <c r="D2517" s="3" t="s">
        <v>897</v>
      </c>
      <c r="E2517" s="10" t="s">
        <v>9</v>
      </c>
      <c r="F2517" s="12">
        <v>300</v>
      </c>
      <c r="G2517" s="12">
        <v>700</v>
      </c>
      <c r="H2517" s="12">
        <v>200</v>
      </c>
      <c r="I2517" s="12">
        <f t="shared" si="38"/>
        <v>800</v>
      </c>
      <c r="J2517" s="108">
        <v>2933603.2</v>
      </c>
    </row>
    <row r="2518" spans="1:10" x14ac:dyDescent="0.3">
      <c r="A2518" s="2">
        <v>2517</v>
      </c>
      <c r="B2518" s="111">
        <v>371178</v>
      </c>
      <c r="C2518" s="9" t="s">
        <v>282</v>
      </c>
      <c r="D2518" s="3" t="s">
        <v>897</v>
      </c>
      <c r="E2518" s="10" t="s">
        <v>9</v>
      </c>
      <c r="F2518" s="12">
        <v>210</v>
      </c>
      <c r="G2518" s="12">
        <v>300</v>
      </c>
      <c r="H2518" s="12">
        <v>0</v>
      </c>
      <c r="I2518" s="12">
        <f t="shared" si="38"/>
        <v>510</v>
      </c>
      <c r="J2518" s="108">
        <v>1870374</v>
      </c>
    </row>
    <row r="2519" spans="1:10" x14ac:dyDescent="0.3">
      <c r="A2519" s="8">
        <v>2518</v>
      </c>
      <c r="B2519" s="111">
        <v>371178</v>
      </c>
      <c r="C2519" s="9" t="s">
        <v>283</v>
      </c>
      <c r="D2519" s="3" t="s">
        <v>897</v>
      </c>
      <c r="E2519" s="10" t="s">
        <v>13</v>
      </c>
      <c r="F2519" s="12">
        <v>24</v>
      </c>
      <c r="G2519" s="12">
        <v>0</v>
      </c>
      <c r="H2519" s="12">
        <v>24</v>
      </c>
      <c r="I2519" s="12">
        <f t="shared" si="38"/>
        <v>0</v>
      </c>
      <c r="J2519" s="108">
        <v>0</v>
      </c>
    </row>
    <row r="2520" spans="1:10" x14ac:dyDescent="0.3">
      <c r="A2520" s="2">
        <v>2519</v>
      </c>
      <c r="B2520" s="111">
        <v>371178</v>
      </c>
      <c r="C2520" s="9" t="s">
        <v>823</v>
      </c>
      <c r="D2520" s="3" t="s">
        <v>897</v>
      </c>
      <c r="E2520" s="10" t="s">
        <v>9</v>
      </c>
      <c r="F2520" s="12">
        <v>0</v>
      </c>
      <c r="G2520" s="12">
        <v>300</v>
      </c>
      <c r="H2520" s="12">
        <v>180</v>
      </c>
      <c r="I2520" s="12">
        <f t="shared" si="38"/>
        <v>120</v>
      </c>
      <c r="J2520" s="108">
        <v>429000.00000000006</v>
      </c>
    </row>
    <row r="2521" spans="1:10" x14ac:dyDescent="0.3">
      <c r="A2521" s="8">
        <v>2520</v>
      </c>
      <c r="B2521" s="111">
        <v>371178</v>
      </c>
      <c r="C2521" s="9" t="s">
        <v>284</v>
      </c>
      <c r="D2521" s="3" t="s">
        <v>897</v>
      </c>
      <c r="E2521" s="10" t="s">
        <v>9</v>
      </c>
      <c r="F2521" s="12">
        <v>42000</v>
      </c>
      <c r="G2521" s="12">
        <v>0</v>
      </c>
      <c r="H2521" s="12">
        <v>7000</v>
      </c>
      <c r="I2521" s="12">
        <f t="shared" si="38"/>
        <v>35000</v>
      </c>
      <c r="J2521" s="108">
        <v>9394000.0000000019</v>
      </c>
    </row>
    <row r="2522" spans="1:10" x14ac:dyDescent="0.3">
      <c r="A2522" s="2">
        <v>2521</v>
      </c>
      <c r="B2522" s="111">
        <v>371178</v>
      </c>
      <c r="C2522" s="15" t="s">
        <v>286</v>
      </c>
      <c r="D2522" s="3" t="s">
        <v>897</v>
      </c>
      <c r="E2522" s="35" t="s">
        <v>13</v>
      </c>
      <c r="F2522" s="12">
        <v>30</v>
      </c>
      <c r="G2522" s="12">
        <v>150</v>
      </c>
      <c r="H2522" s="12">
        <v>180</v>
      </c>
      <c r="I2522" s="12">
        <f t="shared" si="38"/>
        <v>0</v>
      </c>
      <c r="J2522" s="108">
        <v>0</v>
      </c>
    </row>
    <row r="2523" spans="1:10" x14ac:dyDescent="0.3">
      <c r="A2523" s="8">
        <v>2522</v>
      </c>
      <c r="B2523" s="111">
        <v>371178</v>
      </c>
      <c r="C2523" s="17" t="s">
        <v>287</v>
      </c>
      <c r="D2523" s="3" t="s">
        <v>897</v>
      </c>
      <c r="E2523" s="35" t="s">
        <v>13</v>
      </c>
      <c r="F2523" s="12">
        <v>129</v>
      </c>
      <c r="G2523" s="12">
        <v>0</v>
      </c>
      <c r="H2523" s="12">
        <v>15</v>
      </c>
      <c r="I2523" s="12">
        <f t="shared" si="38"/>
        <v>114</v>
      </c>
      <c r="J2523" s="108">
        <v>9025038</v>
      </c>
    </row>
    <row r="2524" spans="1:10" x14ac:dyDescent="0.3">
      <c r="A2524" s="2">
        <v>2523</v>
      </c>
      <c r="B2524" s="111">
        <v>371178</v>
      </c>
      <c r="C2524" s="9" t="s">
        <v>288</v>
      </c>
      <c r="D2524" s="3" t="s">
        <v>897</v>
      </c>
      <c r="E2524" s="10" t="s">
        <v>13</v>
      </c>
      <c r="F2524" s="12">
        <v>62</v>
      </c>
      <c r="G2524" s="12">
        <v>0</v>
      </c>
      <c r="H2524" s="12">
        <v>15</v>
      </c>
      <c r="I2524" s="12">
        <f t="shared" si="38"/>
        <v>47</v>
      </c>
      <c r="J2524" s="108">
        <v>4582481.2</v>
      </c>
    </row>
    <row r="2525" spans="1:10" x14ac:dyDescent="0.3">
      <c r="A2525" s="8">
        <v>2524</v>
      </c>
      <c r="B2525" s="111">
        <v>371178</v>
      </c>
      <c r="C2525" s="9" t="s">
        <v>289</v>
      </c>
      <c r="D2525" s="3" t="s">
        <v>897</v>
      </c>
      <c r="E2525" s="10" t="s">
        <v>13</v>
      </c>
      <c r="F2525" s="12">
        <v>14</v>
      </c>
      <c r="G2525" s="12">
        <v>0</v>
      </c>
      <c r="H2525" s="12">
        <v>14</v>
      </c>
      <c r="I2525" s="12">
        <f t="shared" si="38"/>
        <v>0</v>
      </c>
      <c r="J2525" s="108">
        <v>0</v>
      </c>
    </row>
    <row r="2526" spans="1:10" x14ac:dyDescent="0.3">
      <c r="A2526" s="2">
        <v>2525</v>
      </c>
      <c r="B2526" s="111">
        <v>371178</v>
      </c>
      <c r="C2526" s="9" t="s">
        <v>291</v>
      </c>
      <c r="D2526" s="3" t="s">
        <v>897</v>
      </c>
      <c r="E2526" s="10" t="s">
        <v>83</v>
      </c>
      <c r="F2526" s="12">
        <v>2219</v>
      </c>
      <c r="G2526" s="12">
        <v>0</v>
      </c>
      <c r="H2526" s="12">
        <v>3</v>
      </c>
      <c r="I2526" s="12">
        <f t="shared" si="38"/>
        <v>2216</v>
      </c>
      <c r="J2526" s="108">
        <v>6878907.2000000002</v>
      </c>
    </row>
    <row r="2527" spans="1:10" x14ac:dyDescent="0.3">
      <c r="A2527" s="8">
        <v>2526</v>
      </c>
      <c r="B2527" s="111">
        <v>371178</v>
      </c>
      <c r="C2527" s="9" t="s">
        <v>292</v>
      </c>
      <c r="D2527" s="3" t="s">
        <v>897</v>
      </c>
      <c r="E2527" s="23" t="s">
        <v>83</v>
      </c>
      <c r="F2527" s="12">
        <v>28</v>
      </c>
      <c r="G2527" s="12">
        <v>0</v>
      </c>
      <c r="H2527" s="12">
        <v>7</v>
      </c>
      <c r="I2527" s="12">
        <f t="shared" si="38"/>
        <v>21</v>
      </c>
      <c r="J2527" s="108">
        <v>58766.400000000001</v>
      </c>
    </row>
    <row r="2528" spans="1:10" x14ac:dyDescent="0.3">
      <c r="A2528" s="2">
        <v>2527</v>
      </c>
      <c r="B2528" s="111">
        <v>371178</v>
      </c>
      <c r="C2528" s="9" t="s">
        <v>293</v>
      </c>
      <c r="D2528" s="3" t="s">
        <v>897</v>
      </c>
      <c r="E2528" s="10" t="s">
        <v>9</v>
      </c>
      <c r="F2528" s="12">
        <v>5550</v>
      </c>
      <c r="G2528" s="12">
        <v>5000</v>
      </c>
      <c r="H2528" s="12">
        <v>5700</v>
      </c>
      <c r="I2528" s="12">
        <f t="shared" si="38"/>
        <v>4850</v>
      </c>
      <c r="J2528" s="108">
        <v>26189515.000000004</v>
      </c>
    </row>
    <row r="2529" spans="1:10" x14ac:dyDescent="0.3">
      <c r="A2529" s="8">
        <v>2528</v>
      </c>
      <c r="B2529" s="111">
        <v>371178</v>
      </c>
      <c r="C2529" s="15" t="s">
        <v>294</v>
      </c>
      <c r="D2529" s="3" t="s">
        <v>897</v>
      </c>
      <c r="E2529" s="10" t="s">
        <v>9</v>
      </c>
      <c r="F2529" s="12">
        <v>1570</v>
      </c>
      <c r="G2529" s="12">
        <v>0</v>
      </c>
      <c r="H2529" s="12">
        <v>300</v>
      </c>
      <c r="I2529" s="12">
        <f t="shared" si="38"/>
        <v>1270</v>
      </c>
      <c r="J2529" s="108">
        <v>2119626.19</v>
      </c>
    </row>
    <row r="2530" spans="1:10" x14ac:dyDescent="0.3">
      <c r="A2530" s="2">
        <v>2529</v>
      </c>
      <c r="B2530" s="111">
        <v>371178</v>
      </c>
      <c r="C2530" s="15" t="s">
        <v>295</v>
      </c>
      <c r="D2530" s="3" t="s">
        <v>897</v>
      </c>
      <c r="E2530" s="10" t="s">
        <v>9</v>
      </c>
      <c r="F2530" s="12">
        <v>2300</v>
      </c>
      <c r="G2530" s="12">
        <v>0</v>
      </c>
      <c r="H2530" s="12">
        <v>400</v>
      </c>
      <c r="I2530" s="12">
        <f t="shared" si="38"/>
        <v>1900</v>
      </c>
      <c r="J2530" s="108">
        <v>5603101.9000000004</v>
      </c>
    </row>
    <row r="2531" spans="1:10" x14ac:dyDescent="0.3">
      <c r="A2531" s="8">
        <v>2530</v>
      </c>
      <c r="B2531" s="111">
        <v>371178</v>
      </c>
      <c r="C2531" s="16" t="s">
        <v>296</v>
      </c>
      <c r="D2531" s="3" t="s">
        <v>897</v>
      </c>
      <c r="E2531" s="10" t="s">
        <v>33</v>
      </c>
      <c r="F2531" s="12">
        <v>106</v>
      </c>
      <c r="G2531" s="12">
        <v>0</v>
      </c>
      <c r="H2531" s="12">
        <v>50</v>
      </c>
      <c r="I2531" s="12">
        <f t="shared" si="38"/>
        <v>56</v>
      </c>
      <c r="J2531" s="108">
        <v>195949.60000000003</v>
      </c>
    </row>
    <row r="2532" spans="1:10" x14ac:dyDescent="0.3">
      <c r="A2532" s="2">
        <v>2531</v>
      </c>
      <c r="B2532" s="111">
        <v>371178</v>
      </c>
      <c r="C2532" s="14" t="s">
        <v>298</v>
      </c>
      <c r="D2532" s="3" t="s">
        <v>897</v>
      </c>
      <c r="E2532" s="10" t="s">
        <v>9</v>
      </c>
      <c r="F2532" s="12">
        <v>900</v>
      </c>
      <c r="G2532" s="12">
        <v>1000</v>
      </c>
      <c r="H2532" s="12">
        <v>1900</v>
      </c>
      <c r="I2532" s="12">
        <f t="shared" si="38"/>
        <v>0</v>
      </c>
      <c r="J2532" s="108">
        <v>0</v>
      </c>
    </row>
    <row r="2533" spans="1:10" x14ac:dyDescent="0.3">
      <c r="A2533" s="8">
        <v>2532</v>
      </c>
      <c r="B2533" s="111">
        <v>371178</v>
      </c>
      <c r="C2533" s="9" t="s">
        <v>300</v>
      </c>
      <c r="D2533" s="3" t="s">
        <v>897</v>
      </c>
      <c r="E2533" s="18" t="s">
        <v>33</v>
      </c>
      <c r="F2533" s="12">
        <v>210</v>
      </c>
      <c r="G2533" s="12">
        <v>400</v>
      </c>
      <c r="H2533" s="12">
        <v>321</v>
      </c>
      <c r="I2533" s="12">
        <f t="shared" si="38"/>
        <v>289</v>
      </c>
      <c r="J2533" s="108">
        <v>11560115.6</v>
      </c>
    </row>
    <row r="2534" spans="1:10" x14ac:dyDescent="0.3">
      <c r="A2534" s="2">
        <v>2533</v>
      </c>
      <c r="B2534" s="111">
        <v>371178</v>
      </c>
      <c r="C2534" s="9" t="s">
        <v>301</v>
      </c>
      <c r="D2534" s="3" t="s">
        <v>897</v>
      </c>
      <c r="E2534" s="10" t="s">
        <v>28</v>
      </c>
      <c r="F2534" s="12">
        <v>3</v>
      </c>
      <c r="G2534" s="12">
        <v>0</v>
      </c>
      <c r="H2534" s="12">
        <v>0</v>
      </c>
      <c r="I2534" s="12">
        <f t="shared" si="38"/>
        <v>3</v>
      </c>
      <c r="J2534" s="108">
        <v>90585.000000000015</v>
      </c>
    </row>
    <row r="2535" spans="1:10" x14ac:dyDescent="0.3">
      <c r="A2535" s="8">
        <v>2534</v>
      </c>
      <c r="B2535" s="111">
        <v>371178</v>
      </c>
      <c r="C2535" s="15" t="s">
        <v>302</v>
      </c>
      <c r="D2535" s="3" t="s">
        <v>897</v>
      </c>
      <c r="E2535" s="10" t="s">
        <v>13</v>
      </c>
      <c r="F2535" s="12">
        <v>11</v>
      </c>
      <c r="G2535" s="12">
        <v>0</v>
      </c>
      <c r="H2535" s="12">
        <v>11</v>
      </c>
      <c r="I2535" s="12">
        <f t="shared" si="38"/>
        <v>0</v>
      </c>
      <c r="J2535" s="108">
        <v>0</v>
      </c>
    </row>
    <row r="2536" spans="1:10" x14ac:dyDescent="0.3">
      <c r="A2536" s="2">
        <v>2535</v>
      </c>
      <c r="B2536" s="111">
        <v>371178</v>
      </c>
      <c r="C2536" s="16" t="s">
        <v>303</v>
      </c>
      <c r="D2536" s="3" t="s">
        <v>897</v>
      </c>
      <c r="E2536" s="10" t="s">
        <v>9</v>
      </c>
      <c r="F2536" s="12">
        <v>4500</v>
      </c>
      <c r="G2536" s="12">
        <v>0</v>
      </c>
      <c r="H2536" s="12">
        <v>4500</v>
      </c>
      <c r="I2536" s="12">
        <f t="shared" si="38"/>
        <v>0</v>
      </c>
      <c r="J2536" s="108">
        <v>0</v>
      </c>
    </row>
    <row r="2537" spans="1:10" x14ac:dyDescent="0.3">
      <c r="A2537" s="8">
        <v>2536</v>
      </c>
      <c r="B2537" s="111">
        <v>371178</v>
      </c>
      <c r="C2537" s="14" t="s">
        <v>304</v>
      </c>
      <c r="D2537" s="3" t="s">
        <v>897</v>
      </c>
      <c r="E2537" s="10" t="s">
        <v>13</v>
      </c>
      <c r="F2537" s="12">
        <v>80</v>
      </c>
      <c r="G2537" s="12">
        <v>0</v>
      </c>
      <c r="H2537" s="12">
        <v>76</v>
      </c>
      <c r="I2537" s="12">
        <f t="shared" si="38"/>
        <v>4</v>
      </c>
      <c r="J2537" s="108">
        <v>822800.00000000012</v>
      </c>
    </row>
    <row r="2538" spans="1:10" x14ac:dyDescent="0.3">
      <c r="A2538" s="2">
        <v>2537</v>
      </c>
      <c r="B2538" s="111">
        <v>371178</v>
      </c>
      <c r="C2538" s="9" t="s">
        <v>305</v>
      </c>
      <c r="D2538" s="3" t="s">
        <v>897</v>
      </c>
      <c r="E2538" s="10" t="s">
        <v>13</v>
      </c>
      <c r="F2538" s="11">
        <v>5848</v>
      </c>
      <c r="G2538" s="11">
        <v>0</v>
      </c>
      <c r="H2538" s="11">
        <v>1400</v>
      </c>
      <c r="I2538" s="11">
        <f t="shared" si="38"/>
        <v>4448</v>
      </c>
      <c r="J2538" s="108">
        <v>190819200</v>
      </c>
    </row>
    <row r="2539" spans="1:10" x14ac:dyDescent="0.3">
      <c r="A2539" s="8">
        <v>2538</v>
      </c>
      <c r="B2539" s="111">
        <v>371178</v>
      </c>
      <c r="C2539" s="9" t="s">
        <v>306</v>
      </c>
      <c r="D2539" s="3" t="s">
        <v>897</v>
      </c>
      <c r="E2539" s="18" t="s">
        <v>13</v>
      </c>
      <c r="F2539" s="12">
        <v>2705</v>
      </c>
      <c r="G2539" s="12">
        <v>0</v>
      </c>
      <c r="H2539" s="12">
        <v>2700</v>
      </c>
      <c r="I2539" s="12">
        <f t="shared" si="38"/>
        <v>5</v>
      </c>
      <c r="J2539" s="108">
        <v>220000</v>
      </c>
    </row>
    <row r="2540" spans="1:10" x14ac:dyDescent="0.3">
      <c r="A2540" s="2">
        <v>2539</v>
      </c>
      <c r="B2540" s="111">
        <v>371178</v>
      </c>
      <c r="C2540" s="17" t="s">
        <v>307</v>
      </c>
      <c r="D2540" s="3" t="s">
        <v>897</v>
      </c>
      <c r="E2540" s="18" t="s">
        <v>9</v>
      </c>
      <c r="F2540" s="12">
        <v>1100</v>
      </c>
      <c r="G2540" s="12">
        <v>0</v>
      </c>
      <c r="H2540" s="12">
        <v>1100</v>
      </c>
      <c r="I2540" s="12">
        <f t="shared" si="38"/>
        <v>0</v>
      </c>
      <c r="J2540" s="108">
        <v>0</v>
      </c>
    </row>
    <row r="2541" spans="1:10" x14ac:dyDescent="0.3">
      <c r="A2541" s="8">
        <v>2540</v>
      </c>
      <c r="B2541" s="111">
        <v>371178</v>
      </c>
      <c r="C2541" s="9" t="s">
        <v>308</v>
      </c>
      <c r="D2541" s="3" t="s">
        <v>897</v>
      </c>
      <c r="E2541" s="18" t="s">
        <v>9</v>
      </c>
      <c r="F2541" s="12">
        <v>0</v>
      </c>
      <c r="G2541" s="12">
        <v>1100</v>
      </c>
      <c r="H2541" s="12">
        <v>1100</v>
      </c>
      <c r="I2541" s="12">
        <f t="shared" si="38"/>
        <v>0</v>
      </c>
      <c r="J2541" s="108">
        <v>0</v>
      </c>
    </row>
    <row r="2542" spans="1:10" x14ac:dyDescent="0.3">
      <c r="A2542" s="2">
        <v>2541</v>
      </c>
      <c r="B2542" s="111">
        <v>371178</v>
      </c>
      <c r="C2542" s="9" t="s">
        <v>309</v>
      </c>
      <c r="D2542" s="3" t="s">
        <v>897</v>
      </c>
      <c r="E2542" s="10" t="s">
        <v>9</v>
      </c>
      <c r="F2542" s="12">
        <v>710</v>
      </c>
      <c r="G2542" s="12">
        <v>1500</v>
      </c>
      <c r="H2542" s="12">
        <v>1060</v>
      </c>
      <c r="I2542" s="12">
        <f t="shared" si="38"/>
        <v>1150</v>
      </c>
      <c r="J2542" s="108">
        <v>339250230</v>
      </c>
    </row>
    <row r="2543" spans="1:10" x14ac:dyDescent="0.3">
      <c r="A2543" s="8">
        <v>2542</v>
      </c>
      <c r="B2543" s="111">
        <v>371178</v>
      </c>
      <c r="C2543" s="9" t="s">
        <v>310</v>
      </c>
      <c r="D2543" s="3" t="s">
        <v>897</v>
      </c>
      <c r="E2543" s="10" t="s">
        <v>13</v>
      </c>
      <c r="F2543" s="12">
        <v>43</v>
      </c>
      <c r="G2543" s="12">
        <v>50</v>
      </c>
      <c r="H2543" s="12">
        <v>40</v>
      </c>
      <c r="I2543" s="12">
        <f t="shared" si="38"/>
        <v>53</v>
      </c>
      <c r="J2543" s="108">
        <v>80559989.400000006</v>
      </c>
    </row>
    <row r="2544" spans="1:10" x14ac:dyDescent="0.3">
      <c r="A2544" s="2">
        <v>2543</v>
      </c>
      <c r="B2544" s="111">
        <v>371178</v>
      </c>
      <c r="C2544" s="28" t="s">
        <v>311</v>
      </c>
      <c r="D2544" s="3" t="s">
        <v>897</v>
      </c>
      <c r="E2544" s="10" t="s">
        <v>13</v>
      </c>
      <c r="F2544" s="12">
        <v>0</v>
      </c>
      <c r="G2544" s="12">
        <v>60</v>
      </c>
      <c r="H2544" s="12">
        <v>10</v>
      </c>
      <c r="I2544" s="12">
        <f t="shared" si="38"/>
        <v>50</v>
      </c>
      <c r="J2544" s="108">
        <v>25499980</v>
      </c>
    </row>
    <row r="2545" spans="1:10" x14ac:dyDescent="0.3">
      <c r="A2545" s="8">
        <v>2544</v>
      </c>
      <c r="B2545" s="111">
        <v>371178</v>
      </c>
      <c r="C2545" s="9" t="s">
        <v>312</v>
      </c>
      <c r="D2545" s="3" t="s">
        <v>897</v>
      </c>
      <c r="E2545" s="10" t="s">
        <v>9</v>
      </c>
      <c r="F2545" s="12">
        <v>5400</v>
      </c>
      <c r="G2545" s="12">
        <v>0</v>
      </c>
      <c r="H2545" s="12">
        <v>1000</v>
      </c>
      <c r="I2545" s="12">
        <f t="shared" si="38"/>
        <v>4400</v>
      </c>
      <c r="J2545" s="108">
        <v>285995.60000000003</v>
      </c>
    </row>
    <row r="2546" spans="1:10" x14ac:dyDescent="0.3">
      <c r="A2546" s="2">
        <v>2545</v>
      </c>
      <c r="B2546" s="111">
        <v>371178</v>
      </c>
      <c r="C2546" s="9" t="s">
        <v>314</v>
      </c>
      <c r="D2546" s="3" t="s">
        <v>897</v>
      </c>
      <c r="E2546" s="10" t="s">
        <v>9</v>
      </c>
      <c r="F2546" s="12">
        <v>3000</v>
      </c>
      <c r="G2546" s="12">
        <v>0</v>
      </c>
      <c r="H2546" s="12">
        <v>3000</v>
      </c>
      <c r="I2546" s="12">
        <f t="shared" si="38"/>
        <v>0</v>
      </c>
      <c r="J2546" s="108">
        <v>0</v>
      </c>
    </row>
    <row r="2547" spans="1:10" x14ac:dyDescent="0.3">
      <c r="A2547" s="8">
        <v>2546</v>
      </c>
      <c r="B2547" s="111">
        <v>371178</v>
      </c>
      <c r="C2547" s="9" t="s">
        <v>315</v>
      </c>
      <c r="D2547" s="3" t="s">
        <v>897</v>
      </c>
      <c r="E2547" s="10" t="s">
        <v>13</v>
      </c>
      <c r="F2547" s="12">
        <v>28</v>
      </c>
      <c r="G2547" s="12">
        <v>0</v>
      </c>
      <c r="H2547" s="12">
        <v>28</v>
      </c>
      <c r="I2547" s="12">
        <f t="shared" si="38"/>
        <v>0</v>
      </c>
      <c r="J2547" s="108">
        <v>0</v>
      </c>
    </row>
    <row r="2548" spans="1:10" x14ac:dyDescent="0.3">
      <c r="A2548" s="2">
        <v>2547</v>
      </c>
      <c r="B2548" s="111">
        <v>371178</v>
      </c>
      <c r="C2548" s="17" t="s">
        <v>316</v>
      </c>
      <c r="D2548" s="3" t="s">
        <v>897</v>
      </c>
      <c r="E2548" s="18" t="s">
        <v>13</v>
      </c>
      <c r="F2548" s="12">
        <v>100</v>
      </c>
      <c r="G2548" s="12">
        <v>0</v>
      </c>
      <c r="H2548" s="12">
        <v>0</v>
      </c>
      <c r="I2548" s="12">
        <f t="shared" si="38"/>
        <v>100</v>
      </c>
      <c r="J2548" s="108">
        <v>900020.00000000012</v>
      </c>
    </row>
    <row r="2549" spans="1:10" x14ac:dyDescent="0.3">
      <c r="A2549" s="8">
        <v>2548</v>
      </c>
      <c r="B2549" s="111">
        <v>371178</v>
      </c>
      <c r="C2549" s="17" t="s">
        <v>317</v>
      </c>
      <c r="D2549" s="3" t="s">
        <v>897</v>
      </c>
      <c r="E2549" s="18" t="s">
        <v>13</v>
      </c>
      <c r="F2549" s="12">
        <v>120</v>
      </c>
      <c r="G2549" s="12">
        <v>0</v>
      </c>
      <c r="H2549" s="12">
        <v>0</v>
      </c>
      <c r="I2549" s="12">
        <f t="shared" si="38"/>
        <v>120</v>
      </c>
      <c r="J2549" s="108">
        <v>1200012</v>
      </c>
    </row>
    <row r="2550" spans="1:10" x14ac:dyDescent="0.3">
      <c r="A2550" s="2">
        <v>2549</v>
      </c>
      <c r="B2550" s="111">
        <v>371178</v>
      </c>
      <c r="C2550" s="17" t="s">
        <v>318</v>
      </c>
      <c r="D2550" s="3" t="s">
        <v>897</v>
      </c>
      <c r="E2550" s="18" t="s">
        <v>13</v>
      </c>
      <c r="F2550" s="12">
        <v>20</v>
      </c>
      <c r="G2550" s="12">
        <v>100</v>
      </c>
      <c r="H2550" s="12">
        <v>20</v>
      </c>
      <c r="I2550" s="12">
        <f t="shared" si="38"/>
        <v>100</v>
      </c>
      <c r="J2550" s="108">
        <v>1000010</v>
      </c>
    </row>
    <row r="2551" spans="1:10" x14ac:dyDescent="0.3">
      <c r="A2551" s="8">
        <v>2550</v>
      </c>
      <c r="B2551" s="111">
        <v>371178</v>
      </c>
      <c r="C2551" s="17" t="s">
        <v>319</v>
      </c>
      <c r="D2551" s="3" t="s">
        <v>897</v>
      </c>
      <c r="E2551" s="18" t="s">
        <v>13</v>
      </c>
      <c r="F2551" s="12">
        <v>70</v>
      </c>
      <c r="G2551" s="12">
        <v>0</v>
      </c>
      <c r="H2551" s="12">
        <v>40</v>
      </c>
      <c r="I2551" s="12">
        <f t="shared" si="38"/>
        <v>30</v>
      </c>
      <c r="J2551" s="108">
        <v>275022.00000000006</v>
      </c>
    </row>
    <row r="2552" spans="1:10" x14ac:dyDescent="0.3">
      <c r="A2552" s="2">
        <v>2551</v>
      </c>
      <c r="B2552" s="111">
        <v>371178</v>
      </c>
      <c r="C2552" s="9" t="s">
        <v>321</v>
      </c>
      <c r="D2552" s="3" t="s">
        <v>897</v>
      </c>
      <c r="E2552" s="10" t="s">
        <v>9</v>
      </c>
      <c r="F2552" s="12">
        <v>750</v>
      </c>
      <c r="G2552" s="12">
        <v>2000</v>
      </c>
      <c r="H2552" s="12">
        <v>1300</v>
      </c>
      <c r="I2552" s="12">
        <f t="shared" si="38"/>
        <v>1450</v>
      </c>
      <c r="J2552" s="108">
        <v>1006445</v>
      </c>
    </row>
    <row r="2553" spans="1:10" x14ac:dyDescent="0.3">
      <c r="A2553" s="8">
        <v>2552</v>
      </c>
      <c r="B2553" s="111">
        <v>371178</v>
      </c>
      <c r="C2553" s="17" t="s">
        <v>322</v>
      </c>
      <c r="D2553" s="3" t="s">
        <v>897</v>
      </c>
      <c r="E2553" s="10" t="s">
        <v>9</v>
      </c>
      <c r="F2553" s="12">
        <v>2050</v>
      </c>
      <c r="G2553" s="12">
        <v>0</v>
      </c>
      <c r="H2553" s="12">
        <v>100</v>
      </c>
      <c r="I2553" s="12">
        <f t="shared" si="38"/>
        <v>1950</v>
      </c>
      <c r="J2553" s="108">
        <v>725010</v>
      </c>
    </row>
    <row r="2554" spans="1:10" x14ac:dyDescent="0.3">
      <c r="A2554" s="2">
        <v>2553</v>
      </c>
      <c r="B2554" s="111">
        <v>371178</v>
      </c>
      <c r="C2554" s="9" t="s">
        <v>323</v>
      </c>
      <c r="D2554" s="3" t="s">
        <v>897</v>
      </c>
      <c r="E2554" s="10" t="s">
        <v>9</v>
      </c>
      <c r="F2554" s="12">
        <v>1600</v>
      </c>
      <c r="G2554" s="12">
        <v>0</v>
      </c>
      <c r="H2554" s="12">
        <v>100</v>
      </c>
      <c r="I2554" s="12">
        <f t="shared" si="38"/>
        <v>1500</v>
      </c>
      <c r="J2554" s="108">
        <v>1062039</v>
      </c>
    </row>
    <row r="2555" spans="1:10" x14ac:dyDescent="0.3">
      <c r="A2555" s="8">
        <v>2554</v>
      </c>
      <c r="B2555" s="111">
        <v>371178</v>
      </c>
      <c r="C2555" s="9" t="s">
        <v>324</v>
      </c>
      <c r="D2555" s="3" t="s">
        <v>897</v>
      </c>
      <c r="E2555" s="10" t="s">
        <v>9</v>
      </c>
      <c r="F2555" s="12">
        <v>480</v>
      </c>
      <c r="G2555" s="12">
        <v>0</v>
      </c>
      <c r="H2555" s="12">
        <v>210</v>
      </c>
      <c r="I2555" s="12">
        <f t="shared" si="38"/>
        <v>270</v>
      </c>
      <c r="J2555" s="108">
        <v>2079000.0000000002</v>
      </c>
    </row>
    <row r="2556" spans="1:10" x14ac:dyDescent="0.3">
      <c r="A2556" s="2">
        <v>2555</v>
      </c>
      <c r="B2556" s="111">
        <v>371178</v>
      </c>
      <c r="C2556" s="9" t="s">
        <v>325</v>
      </c>
      <c r="D2556" s="3" t="s">
        <v>897</v>
      </c>
      <c r="E2556" s="10" t="s">
        <v>13</v>
      </c>
      <c r="F2556" s="12">
        <v>0</v>
      </c>
      <c r="G2556" s="12">
        <v>3360</v>
      </c>
      <c r="H2556" s="12">
        <v>1728</v>
      </c>
      <c r="I2556" s="12">
        <f t="shared" si="38"/>
        <v>1632</v>
      </c>
      <c r="J2556" s="108">
        <v>12729763.200000001</v>
      </c>
    </row>
    <row r="2557" spans="1:10" x14ac:dyDescent="0.3">
      <c r="A2557" s="8">
        <v>2556</v>
      </c>
      <c r="B2557" s="111">
        <v>371178</v>
      </c>
      <c r="C2557" s="9" t="s">
        <v>326</v>
      </c>
      <c r="D2557" s="3" t="s">
        <v>897</v>
      </c>
      <c r="E2557" s="10" t="s">
        <v>9</v>
      </c>
      <c r="F2557" s="12">
        <v>10100</v>
      </c>
      <c r="G2557" s="12">
        <v>0</v>
      </c>
      <c r="H2557" s="12">
        <v>300</v>
      </c>
      <c r="I2557" s="12">
        <f t="shared" si="38"/>
        <v>9800</v>
      </c>
      <c r="J2557" s="108">
        <v>689920</v>
      </c>
    </row>
    <row r="2558" spans="1:10" x14ac:dyDescent="0.3">
      <c r="A2558" s="2">
        <v>2557</v>
      </c>
      <c r="B2558" s="111">
        <v>371178</v>
      </c>
      <c r="C2558" s="9" t="s">
        <v>327</v>
      </c>
      <c r="D2558" s="3" t="s">
        <v>897</v>
      </c>
      <c r="E2558" s="10" t="s">
        <v>13</v>
      </c>
      <c r="F2558" s="12">
        <v>11</v>
      </c>
      <c r="G2558" s="12">
        <v>0</v>
      </c>
      <c r="H2558" s="12">
        <v>0</v>
      </c>
      <c r="I2558" s="12">
        <f t="shared" si="38"/>
        <v>11</v>
      </c>
      <c r="J2558" s="108">
        <v>100054.90000000002</v>
      </c>
    </row>
    <row r="2559" spans="1:10" x14ac:dyDescent="0.3">
      <c r="A2559" s="8">
        <v>2558</v>
      </c>
      <c r="B2559" s="111">
        <v>371178</v>
      </c>
      <c r="C2559" s="40" t="s">
        <v>328</v>
      </c>
      <c r="D2559" s="3" t="s">
        <v>897</v>
      </c>
      <c r="E2559" s="18" t="s">
        <v>9</v>
      </c>
      <c r="F2559" s="12">
        <v>0</v>
      </c>
      <c r="G2559" s="12">
        <v>1500</v>
      </c>
      <c r="H2559" s="12">
        <v>1500</v>
      </c>
      <c r="I2559" s="12">
        <f t="shared" si="38"/>
        <v>0</v>
      </c>
      <c r="J2559" s="108">
        <v>0</v>
      </c>
    </row>
    <row r="2560" spans="1:10" x14ac:dyDescent="0.3">
      <c r="A2560" s="2">
        <v>2559</v>
      </c>
      <c r="B2560" s="111">
        <v>371178</v>
      </c>
      <c r="C2560" s="16" t="s">
        <v>329</v>
      </c>
      <c r="D2560" s="3" t="s">
        <v>897</v>
      </c>
      <c r="E2560" s="10" t="s">
        <v>9</v>
      </c>
      <c r="F2560" s="12">
        <v>0</v>
      </c>
      <c r="G2560" s="12">
        <v>1500</v>
      </c>
      <c r="H2560" s="12">
        <v>1500</v>
      </c>
      <c r="I2560" s="12">
        <f t="shared" si="38"/>
        <v>0</v>
      </c>
      <c r="J2560" s="108">
        <v>0</v>
      </c>
    </row>
    <row r="2561" spans="1:10" x14ac:dyDescent="0.3">
      <c r="A2561" s="8">
        <v>2560</v>
      </c>
      <c r="B2561" s="111">
        <v>371178</v>
      </c>
      <c r="C2561" s="9" t="s">
        <v>330</v>
      </c>
      <c r="D2561" s="3" t="s">
        <v>897</v>
      </c>
      <c r="E2561" s="10" t="s">
        <v>9</v>
      </c>
      <c r="F2561" s="12">
        <v>30900</v>
      </c>
      <c r="G2561" s="12">
        <v>0</v>
      </c>
      <c r="H2561" s="12">
        <v>15200</v>
      </c>
      <c r="I2561" s="12">
        <f t="shared" si="38"/>
        <v>15700</v>
      </c>
      <c r="J2561" s="108">
        <v>967120.00000000012</v>
      </c>
    </row>
    <row r="2562" spans="1:10" x14ac:dyDescent="0.3">
      <c r="A2562" s="2">
        <v>2561</v>
      </c>
      <c r="B2562" s="111">
        <v>371178</v>
      </c>
      <c r="C2562" s="9" t="s">
        <v>331</v>
      </c>
      <c r="D2562" s="3" t="s">
        <v>897</v>
      </c>
      <c r="E2562" s="10" t="s">
        <v>9</v>
      </c>
      <c r="F2562" s="12">
        <v>16100</v>
      </c>
      <c r="G2562" s="12">
        <v>15000</v>
      </c>
      <c r="H2562" s="12">
        <v>9200</v>
      </c>
      <c r="I2562" s="12">
        <f t="shared" si="38"/>
        <v>21900</v>
      </c>
      <c r="J2562" s="108">
        <v>1752065.7000000004</v>
      </c>
    </row>
    <row r="2563" spans="1:10" x14ac:dyDescent="0.3">
      <c r="A2563" s="8">
        <v>2562</v>
      </c>
      <c r="B2563" s="111">
        <v>371178</v>
      </c>
      <c r="C2563" s="9" t="s">
        <v>332</v>
      </c>
      <c r="D2563" s="3" t="s">
        <v>897</v>
      </c>
      <c r="E2563" s="10" t="s">
        <v>9</v>
      </c>
      <c r="F2563" s="12">
        <v>7600</v>
      </c>
      <c r="G2563" s="12">
        <v>0</v>
      </c>
      <c r="H2563" s="12">
        <v>4200</v>
      </c>
      <c r="I2563" s="12">
        <f t="shared" si="38"/>
        <v>3400</v>
      </c>
      <c r="J2563" s="108">
        <v>474980.00000000006</v>
      </c>
    </row>
    <row r="2564" spans="1:10" x14ac:dyDescent="0.3">
      <c r="A2564" s="2">
        <v>2563</v>
      </c>
      <c r="B2564" s="111">
        <v>371178</v>
      </c>
      <c r="C2564" s="9" t="s">
        <v>775</v>
      </c>
      <c r="D2564" s="3" t="s">
        <v>897</v>
      </c>
      <c r="E2564" s="10" t="s">
        <v>9</v>
      </c>
      <c r="F2564" s="12">
        <v>270</v>
      </c>
      <c r="G2564" s="12">
        <v>420</v>
      </c>
      <c r="H2564" s="12">
        <v>390</v>
      </c>
      <c r="I2564" s="12">
        <f t="shared" si="38"/>
        <v>300</v>
      </c>
      <c r="J2564" s="108">
        <v>360000.30000000005</v>
      </c>
    </row>
    <row r="2565" spans="1:10" x14ac:dyDescent="0.3">
      <c r="A2565" s="8">
        <v>2564</v>
      </c>
      <c r="B2565" s="111">
        <v>371178</v>
      </c>
      <c r="C2565" s="9" t="s">
        <v>776</v>
      </c>
      <c r="D2565" s="3" t="s">
        <v>897</v>
      </c>
      <c r="E2565" s="10" t="s">
        <v>9</v>
      </c>
      <c r="F2565" s="12">
        <v>0</v>
      </c>
      <c r="G2565" s="12">
        <v>320</v>
      </c>
      <c r="H2565" s="12">
        <v>140</v>
      </c>
      <c r="I2565" s="12">
        <f t="shared" si="38"/>
        <v>180</v>
      </c>
      <c r="J2565" s="108">
        <v>2650319.1000000006</v>
      </c>
    </row>
    <row r="2566" spans="1:10" x14ac:dyDescent="0.3">
      <c r="A2566" s="2">
        <v>2565</v>
      </c>
      <c r="B2566" s="111">
        <v>371178</v>
      </c>
      <c r="C2566" s="9" t="s">
        <v>334</v>
      </c>
      <c r="D2566" s="3" t="s">
        <v>897</v>
      </c>
      <c r="E2566" s="10" t="s">
        <v>9</v>
      </c>
      <c r="F2566" s="12">
        <v>350</v>
      </c>
      <c r="G2566" s="12">
        <v>0</v>
      </c>
      <c r="H2566" s="12">
        <v>100</v>
      </c>
      <c r="I2566" s="12">
        <f t="shared" si="38"/>
        <v>250</v>
      </c>
      <c r="J2566" s="108">
        <v>75075</v>
      </c>
    </row>
    <row r="2567" spans="1:10" x14ac:dyDescent="0.3">
      <c r="A2567" s="8">
        <v>2566</v>
      </c>
      <c r="B2567" s="111">
        <v>371178</v>
      </c>
      <c r="C2567" s="9" t="s">
        <v>335</v>
      </c>
      <c r="D2567" s="3" t="s">
        <v>897</v>
      </c>
      <c r="E2567" s="10" t="s">
        <v>9</v>
      </c>
      <c r="F2567" s="12">
        <v>300</v>
      </c>
      <c r="G2567" s="12">
        <v>0</v>
      </c>
      <c r="H2567" s="12">
        <v>100</v>
      </c>
      <c r="I2567" s="12">
        <f t="shared" si="38"/>
        <v>200</v>
      </c>
      <c r="J2567" s="108">
        <v>132800.80000000002</v>
      </c>
    </row>
    <row r="2568" spans="1:10" x14ac:dyDescent="0.3">
      <c r="A2568" s="2">
        <v>2567</v>
      </c>
      <c r="B2568" s="111">
        <v>371178</v>
      </c>
      <c r="C2568" s="9" t="s">
        <v>336</v>
      </c>
      <c r="D2568" s="3" t="s">
        <v>897</v>
      </c>
      <c r="E2568" s="10" t="s">
        <v>13</v>
      </c>
      <c r="F2568" s="12">
        <v>0</v>
      </c>
      <c r="G2568" s="12">
        <v>9996</v>
      </c>
      <c r="H2568" s="12">
        <v>5512</v>
      </c>
      <c r="I2568" s="12">
        <f t="shared" si="38"/>
        <v>4484</v>
      </c>
      <c r="J2568" s="108">
        <v>10313648.400000002</v>
      </c>
    </row>
    <row r="2569" spans="1:10" x14ac:dyDescent="0.3">
      <c r="A2569" s="8">
        <v>2568</v>
      </c>
      <c r="B2569" s="111">
        <v>371178</v>
      </c>
      <c r="C2569" s="9" t="s">
        <v>337</v>
      </c>
      <c r="D2569" s="3" t="s">
        <v>897</v>
      </c>
      <c r="E2569" s="10" t="s">
        <v>83</v>
      </c>
      <c r="F2569" s="12">
        <v>4</v>
      </c>
      <c r="G2569" s="12">
        <v>0</v>
      </c>
      <c r="H2569" s="12">
        <v>4</v>
      </c>
      <c r="I2569" s="12">
        <f t="shared" si="38"/>
        <v>0</v>
      </c>
      <c r="J2569" s="108">
        <v>0</v>
      </c>
    </row>
    <row r="2570" spans="1:10" x14ac:dyDescent="0.3">
      <c r="A2570" s="2">
        <v>2569</v>
      </c>
      <c r="B2570" s="111">
        <v>371178</v>
      </c>
      <c r="C2570" s="9" t="s">
        <v>824</v>
      </c>
      <c r="D2570" s="3" t="s">
        <v>897</v>
      </c>
      <c r="E2570" s="10" t="s">
        <v>13</v>
      </c>
      <c r="F2570" s="12">
        <v>0</v>
      </c>
      <c r="G2570" s="12">
        <v>10</v>
      </c>
      <c r="H2570" s="12">
        <v>7</v>
      </c>
      <c r="I2570" s="12">
        <f t="shared" ref="I2570:I2633" si="39">F2570+G2570-H2570</f>
        <v>3</v>
      </c>
      <c r="J2570" s="108">
        <v>147659.98500000002</v>
      </c>
    </row>
    <row r="2571" spans="1:10" x14ac:dyDescent="0.3">
      <c r="A2571" s="8">
        <v>2570</v>
      </c>
      <c r="B2571" s="111">
        <v>371178</v>
      </c>
      <c r="C2571" s="9" t="s">
        <v>338</v>
      </c>
      <c r="D2571" s="3" t="s">
        <v>897</v>
      </c>
      <c r="E2571" s="10" t="s">
        <v>9</v>
      </c>
      <c r="F2571" s="12">
        <v>0</v>
      </c>
      <c r="G2571" s="12">
        <v>0</v>
      </c>
      <c r="H2571" s="12">
        <v>0</v>
      </c>
      <c r="I2571" s="12">
        <f t="shared" si="39"/>
        <v>0</v>
      </c>
      <c r="J2571" s="108">
        <v>0</v>
      </c>
    </row>
    <row r="2572" spans="1:10" x14ac:dyDescent="0.3">
      <c r="A2572" s="2">
        <v>2571</v>
      </c>
      <c r="B2572" s="111">
        <v>371178</v>
      </c>
      <c r="C2572" s="9" t="s">
        <v>339</v>
      </c>
      <c r="D2572" s="3" t="s">
        <v>897</v>
      </c>
      <c r="E2572" s="10" t="s">
        <v>9</v>
      </c>
      <c r="F2572" s="12">
        <v>500</v>
      </c>
      <c r="G2572" s="12">
        <v>0</v>
      </c>
      <c r="H2572" s="12">
        <v>500</v>
      </c>
      <c r="I2572" s="12">
        <f t="shared" si="39"/>
        <v>0</v>
      </c>
      <c r="J2572" s="108">
        <v>0</v>
      </c>
    </row>
    <row r="2573" spans="1:10" x14ac:dyDescent="0.3">
      <c r="A2573" s="8">
        <v>2572</v>
      </c>
      <c r="B2573" s="111">
        <v>371178</v>
      </c>
      <c r="C2573" s="17" t="s">
        <v>340</v>
      </c>
      <c r="D2573" s="3" t="s">
        <v>897</v>
      </c>
      <c r="E2573" s="18" t="s">
        <v>9</v>
      </c>
      <c r="F2573" s="12">
        <v>5140</v>
      </c>
      <c r="G2573" s="12">
        <v>0</v>
      </c>
      <c r="H2573" s="12">
        <v>200</v>
      </c>
      <c r="I2573" s="12">
        <f t="shared" si="39"/>
        <v>4940</v>
      </c>
      <c r="J2573" s="108">
        <v>907478.00000000012</v>
      </c>
    </row>
    <row r="2574" spans="1:10" x14ac:dyDescent="0.3">
      <c r="A2574" s="2">
        <v>2573</v>
      </c>
      <c r="B2574" s="111">
        <v>371178</v>
      </c>
      <c r="C2574" s="9" t="s">
        <v>341</v>
      </c>
      <c r="D2574" s="3" t="s">
        <v>897</v>
      </c>
      <c r="E2574" s="10" t="s">
        <v>9</v>
      </c>
      <c r="F2574" s="12">
        <v>0</v>
      </c>
      <c r="G2574" s="12">
        <v>6000</v>
      </c>
      <c r="H2574" s="12">
        <v>6000</v>
      </c>
      <c r="I2574" s="12">
        <f t="shared" si="39"/>
        <v>0</v>
      </c>
      <c r="J2574" s="108">
        <v>0</v>
      </c>
    </row>
    <row r="2575" spans="1:10" x14ac:dyDescent="0.3">
      <c r="A2575" s="8">
        <v>2574</v>
      </c>
      <c r="B2575" s="111">
        <v>371178</v>
      </c>
      <c r="C2575" s="9" t="s">
        <v>342</v>
      </c>
      <c r="D2575" s="3" t="s">
        <v>897</v>
      </c>
      <c r="E2575" s="23" t="s">
        <v>72</v>
      </c>
      <c r="F2575" s="12">
        <v>200</v>
      </c>
      <c r="G2575" s="12">
        <v>0</v>
      </c>
      <c r="H2575" s="12">
        <v>200</v>
      </c>
      <c r="I2575" s="12">
        <f t="shared" si="39"/>
        <v>0</v>
      </c>
      <c r="J2575" s="108">
        <v>0</v>
      </c>
    </row>
    <row r="2576" spans="1:10" x14ac:dyDescent="0.3">
      <c r="A2576" s="2">
        <v>2575</v>
      </c>
      <c r="B2576" s="111">
        <v>371178</v>
      </c>
      <c r="C2576" s="9" t="s">
        <v>343</v>
      </c>
      <c r="D2576" s="3" t="s">
        <v>897</v>
      </c>
      <c r="E2576" s="10" t="s">
        <v>83</v>
      </c>
      <c r="F2576" s="12">
        <v>1296</v>
      </c>
      <c r="G2576" s="12">
        <v>0</v>
      </c>
      <c r="H2576" s="12">
        <v>120</v>
      </c>
      <c r="I2576" s="12">
        <f t="shared" si="39"/>
        <v>1176</v>
      </c>
      <c r="J2576" s="108">
        <v>1881605.8800000001</v>
      </c>
    </row>
    <row r="2577" spans="1:10" x14ac:dyDescent="0.3">
      <c r="A2577" s="8">
        <v>2576</v>
      </c>
      <c r="B2577" s="111">
        <v>371178</v>
      </c>
      <c r="C2577" s="9" t="s">
        <v>777</v>
      </c>
      <c r="D2577" s="3" t="s">
        <v>897</v>
      </c>
      <c r="E2577" s="10" t="s">
        <v>33</v>
      </c>
      <c r="F2577" s="12">
        <v>170</v>
      </c>
      <c r="G2577" s="12">
        <v>0</v>
      </c>
      <c r="H2577" s="12">
        <v>22</v>
      </c>
      <c r="I2577" s="12">
        <f t="shared" si="39"/>
        <v>148</v>
      </c>
      <c r="J2577" s="108">
        <v>455840.00000000006</v>
      </c>
    </row>
    <row r="2578" spans="1:10" x14ac:dyDescent="0.3">
      <c r="A2578" s="2">
        <v>2577</v>
      </c>
      <c r="B2578" s="111">
        <v>371178</v>
      </c>
      <c r="C2578" s="9" t="s">
        <v>778</v>
      </c>
      <c r="D2578" s="3" t="s">
        <v>897</v>
      </c>
      <c r="E2578" s="10" t="s">
        <v>9</v>
      </c>
      <c r="F2578" s="12">
        <v>3000</v>
      </c>
      <c r="G2578" s="12">
        <v>0</v>
      </c>
      <c r="H2578" s="12">
        <v>2000</v>
      </c>
      <c r="I2578" s="12">
        <f t="shared" si="39"/>
        <v>1000</v>
      </c>
      <c r="J2578" s="108">
        <v>16500</v>
      </c>
    </row>
    <row r="2579" spans="1:10" x14ac:dyDescent="0.3">
      <c r="A2579" s="8">
        <v>2578</v>
      </c>
      <c r="B2579" s="111">
        <v>371178</v>
      </c>
      <c r="C2579" s="9" t="s">
        <v>345</v>
      </c>
      <c r="D2579" s="3" t="s">
        <v>897</v>
      </c>
      <c r="E2579" s="10" t="s">
        <v>9</v>
      </c>
      <c r="F2579" s="12">
        <v>900</v>
      </c>
      <c r="G2579" s="12">
        <v>0</v>
      </c>
      <c r="H2579" s="12">
        <v>500</v>
      </c>
      <c r="I2579" s="12">
        <f t="shared" si="39"/>
        <v>400</v>
      </c>
      <c r="J2579" s="108">
        <v>55880.000000000007</v>
      </c>
    </row>
    <row r="2580" spans="1:10" x14ac:dyDescent="0.3">
      <c r="A2580" s="2">
        <v>2579</v>
      </c>
      <c r="B2580" s="111">
        <v>371178</v>
      </c>
      <c r="C2580" s="9" t="s">
        <v>346</v>
      </c>
      <c r="D2580" s="3" t="s">
        <v>897</v>
      </c>
      <c r="E2580" s="10" t="s">
        <v>9</v>
      </c>
      <c r="F2580" s="12">
        <v>400</v>
      </c>
      <c r="G2580" s="12">
        <v>1000</v>
      </c>
      <c r="H2580" s="12">
        <v>700</v>
      </c>
      <c r="I2580" s="12">
        <f t="shared" si="39"/>
        <v>700</v>
      </c>
      <c r="J2580" s="108">
        <v>3499996.5</v>
      </c>
    </row>
    <row r="2581" spans="1:10" x14ac:dyDescent="0.3">
      <c r="A2581" s="8">
        <v>2580</v>
      </c>
      <c r="B2581" s="111">
        <v>371178</v>
      </c>
      <c r="C2581" s="9" t="s">
        <v>347</v>
      </c>
      <c r="D2581" s="3" t="s">
        <v>897</v>
      </c>
      <c r="E2581" s="18" t="s">
        <v>9</v>
      </c>
      <c r="F2581" s="12">
        <v>600</v>
      </c>
      <c r="G2581" s="12">
        <v>0</v>
      </c>
      <c r="H2581" s="12">
        <v>600</v>
      </c>
      <c r="I2581" s="12">
        <f t="shared" si="39"/>
        <v>0</v>
      </c>
      <c r="J2581" s="108">
        <v>0</v>
      </c>
    </row>
    <row r="2582" spans="1:10" x14ac:dyDescent="0.3">
      <c r="A2582" s="2">
        <v>2581</v>
      </c>
      <c r="B2582" s="111">
        <v>371178</v>
      </c>
      <c r="C2582" s="9" t="s">
        <v>348</v>
      </c>
      <c r="D2582" s="3" t="s">
        <v>897</v>
      </c>
      <c r="E2582" s="10" t="s">
        <v>13</v>
      </c>
      <c r="F2582" s="12">
        <v>94</v>
      </c>
      <c r="G2582" s="12">
        <v>50</v>
      </c>
      <c r="H2582" s="12">
        <v>24</v>
      </c>
      <c r="I2582" s="12">
        <f t="shared" si="39"/>
        <v>120</v>
      </c>
      <c r="J2582" s="108">
        <v>110999999.88000001</v>
      </c>
    </row>
    <row r="2583" spans="1:10" x14ac:dyDescent="0.3">
      <c r="A2583" s="8">
        <v>2582</v>
      </c>
      <c r="B2583" s="111">
        <v>371178</v>
      </c>
      <c r="C2583" s="15" t="s">
        <v>349</v>
      </c>
      <c r="D2583" s="3" t="s">
        <v>897</v>
      </c>
      <c r="E2583" s="10" t="s">
        <v>13</v>
      </c>
      <c r="F2583" s="12">
        <v>208</v>
      </c>
      <c r="G2583" s="12">
        <v>120</v>
      </c>
      <c r="H2583" s="12">
        <v>168</v>
      </c>
      <c r="I2583" s="12">
        <f t="shared" si="39"/>
        <v>160</v>
      </c>
      <c r="J2583" s="108">
        <v>295999999.68000001</v>
      </c>
    </row>
    <row r="2584" spans="1:10" x14ac:dyDescent="0.3">
      <c r="A2584" s="2">
        <v>2583</v>
      </c>
      <c r="B2584" s="111">
        <v>371178</v>
      </c>
      <c r="C2584" s="16" t="s">
        <v>350</v>
      </c>
      <c r="D2584" s="3" t="s">
        <v>897</v>
      </c>
      <c r="E2584" s="18" t="s">
        <v>9</v>
      </c>
      <c r="F2584" s="12">
        <v>2900</v>
      </c>
      <c r="G2584" s="12">
        <v>0</v>
      </c>
      <c r="H2584" s="12">
        <v>1200</v>
      </c>
      <c r="I2584" s="12">
        <f t="shared" si="39"/>
        <v>1700</v>
      </c>
      <c r="J2584" s="108">
        <v>308550.00000000006</v>
      </c>
    </row>
    <row r="2585" spans="1:10" x14ac:dyDescent="0.3">
      <c r="A2585" s="8">
        <v>2584</v>
      </c>
      <c r="B2585" s="111">
        <v>371178</v>
      </c>
      <c r="C2585" s="16" t="s">
        <v>351</v>
      </c>
      <c r="D2585" s="3" t="s">
        <v>897</v>
      </c>
      <c r="E2585" s="10" t="s">
        <v>33</v>
      </c>
      <c r="F2585" s="12">
        <v>0</v>
      </c>
      <c r="G2585" s="12">
        <v>170</v>
      </c>
      <c r="H2585" s="12">
        <v>75</v>
      </c>
      <c r="I2585" s="12">
        <f t="shared" si="39"/>
        <v>95</v>
      </c>
      <c r="J2585" s="108">
        <v>334400.00000000006</v>
      </c>
    </row>
    <row r="2586" spans="1:10" x14ac:dyDescent="0.3">
      <c r="A2586" s="2">
        <v>2585</v>
      </c>
      <c r="B2586" s="111">
        <v>371178</v>
      </c>
      <c r="C2586" s="17" t="s">
        <v>352</v>
      </c>
      <c r="D2586" s="3" t="s">
        <v>897</v>
      </c>
      <c r="E2586" s="18" t="s">
        <v>9</v>
      </c>
      <c r="F2586" s="19">
        <v>4100</v>
      </c>
      <c r="G2586" s="19">
        <v>5000</v>
      </c>
      <c r="H2586" s="19">
        <v>5000</v>
      </c>
      <c r="I2586" s="19">
        <f t="shared" si="39"/>
        <v>4100</v>
      </c>
      <c r="J2586" s="108">
        <v>6476360.0000000009</v>
      </c>
    </row>
    <row r="2587" spans="1:10" x14ac:dyDescent="0.3">
      <c r="A2587" s="8">
        <v>2586</v>
      </c>
      <c r="B2587" s="111">
        <v>371178</v>
      </c>
      <c r="C2587" s="9" t="s">
        <v>353</v>
      </c>
      <c r="D2587" s="3" t="s">
        <v>897</v>
      </c>
      <c r="E2587" s="18" t="s">
        <v>13</v>
      </c>
      <c r="F2587" s="12">
        <v>46</v>
      </c>
      <c r="G2587" s="12">
        <v>0</v>
      </c>
      <c r="H2587" s="12">
        <v>6</v>
      </c>
      <c r="I2587" s="12">
        <f t="shared" si="39"/>
        <v>40</v>
      </c>
      <c r="J2587" s="108">
        <v>4400000.0000000009</v>
      </c>
    </row>
    <row r="2588" spans="1:10" x14ac:dyDescent="0.3">
      <c r="A2588" s="2">
        <v>2587</v>
      </c>
      <c r="B2588" s="111">
        <v>371178</v>
      </c>
      <c r="C2588" s="43" t="s">
        <v>355</v>
      </c>
      <c r="D2588" s="3" t="s">
        <v>897</v>
      </c>
      <c r="E2588" s="18" t="s">
        <v>9</v>
      </c>
      <c r="F2588" s="19">
        <v>29840</v>
      </c>
      <c r="G2588" s="19">
        <v>0</v>
      </c>
      <c r="H2588" s="19">
        <v>9740</v>
      </c>
      <c r="I2588" s="19">
        <f t="shared" si="39"/>
        <v>20100</v>
      </c>
      <c r="J2588" s="108">
        <v>9507300.0000000019</v>
      </c>
    </row>
    <row r="2589" spans="1:10" x14ac:dyDescent="0.3">
      <c r="A2589" s="8">
        <v>2588</v>
      </c>
      <c r="B2589" s="111">
        <v>371178</v>
      </c>
      <c r="C2589" s="9" t="s">
        <v>356</v>
      </c>
      <c r="D2589" s="3" t="s">
        <v>897</v>
      </c>
      <c r="E2589" s="10" t="s">
        <v>13</v>
      </c>
      <c r="F2589" s="12">
        <v>168</v>
      </c>
      <c r="G2589" s="12">
        <v>150</v>
      </c>
      <c r="H2589" s="12">
        <v>275</v>
      </c>
      <c r="I2589" s="12">
        <f t="shared" si="39"/>
        <v>43</v>
      </c>
      <c r="J2589" s="108">
        <v>3655012.9</v>
      </c>
    </row>
    <row r="2590" spans="1:10" x14ac:dyDescent="0.3">
      <c r="A2590" s="2">
        <v>2589</v>
      </c>
      <c r="B2590" s="111">
        <v>371178</v>
      </c>
      <c r="C2590" s="9" t="s">
        <v>357</v>
      </c>
      <c r="D2590" s="3" t="s">
        <v>897</v>
      </c>
      <c r="E2590" s="10" t="s">
        <v>9</v>
      </c>
      <c r="F2590" s="12">
        <v>500</v>
      </c>
      <c r="G2590" s="12">
        <v>0</v>
      </c>
      <c r="H2590" s="12">
        <v>500</v>
      </c>
      <c r="I2590" s="12">
        <f t="shared" si="39"/>
        <v>0</v>
      </c>
      <c r="J2590" s="108">
        <v>0</v>
      </c>
    </row>
    <row r="2591" spans="1:10" x14ac:dyDescent="0.3">
      <c r="A2591" s="8">
        <v>2590</v>
      </c>
      <c r="B2591" s="111">
        <v>371178</v>
      </c>
      <c r="C2591" s="9" t="s">
        <v>358</v>
      </c>
      <c r="D2591" s="3" t="s">
        <v>897</v>
      </c>
      <c r="E2591" s="10" t="s">
        <v>33</v>
      </c>
      <c r="F2591" s="12">
        <v>1</v>
      </c>
      <c r="G2591" s="12">
        <v>0</v>
      </c>
      <c r="H2591" s="12">
        <v>0</v>
      </c>
      <c r="I2591" s="12">
        <f t="shared" si="39"/>
        <v>1</v>
      </c>
      <c r="J2591" s="108">
        <v>17600</v>
      </c>
    </row>
    <row r="2592" spans="1:10" x14ac:dyDescent="0.3">
      <c r="A2592" s="2">
        <v>2591</v>
      </c>
      <c r="B2592" s="111">
        <v>371178</v>
      </c>
      <c r="C2592" s="9" t="s">
        <v>359</v>
      </c>
      <c r="D2592" s="3" t="s">
        <v>897</v>
      </c>
      <c r="E2592" s="10" t="s">
        <v>33</v>
      </c>
      <c r="F2592" s="12">
        <v>3</v>
      </c>
      <c r="G2592" s="12">
        <v>0</v>
      </c>
      <c r="H2592" s="12">
        <v>0</v>
      </c>
      <c r="I2592" s="12">
        <f t="shared" si="39"/>
        <v>3</v>
      </c>
      <c r="J2592" s="108">
        <v>60060</v>
      </c>
    </row>
    <row r="2593" spans="1:10" x14ac:dyDescent="0.3">
      <c r="A2593" s="8">
        <v>2592</v>
      </c>
      <c r="B2593" s="111">
        <v>371178</v>
      </c>
      <c r="C2593" s="9" t="s">
        <v>825</v>
      </c>
      <c r="D2593" s="3" t="s">
        <v>897</v>
      </c>
      <c r="E2593" s="10" t="s">
        <v>13</v>
      </c>
      <c r="F2593" s="12">
        <v>0</v>
      </c>
      <c r="G2593" s="12">
        <v>1400</v>
      </c>
      <c r="H2593" s="12">
        <v>1400</v>
      </c>
      <c r="I2593" s="12">
        <f t="shared" si="39"/>
        <v>0</v>
      </c>
      <c r="J2593" s="108">
        <v>0</v>
      </c>
    </row>
    <row r="2594" spans="1:10" x14ac:dyDescent="0.3">
      <c r="A2594" s="2">
        <v>2593</v>
      </c>
      <c r="B2594" s="111">
        <v>371178</v>
      </c>
      <c r="C2594" s="9" t="s">
        <v>780</v>
      </c>
      <c r="D2594" s="3" t="s">
        <v>897</v>
      </c>
      <c r="E2594" s="10" t="s">
        <v>33</v>
      </c>
      <c r="F2594" s="12">
        <v>60</v>
      </c>
      <c r="G2594" s="12">
        <v>0</v>
      </c>
      <c r="H2594" s="12">
        <v>60</v>
      </c>
      <c r="I2594" s="12">
        <f t="shared" si="39"/>
        <v>0</v>
      </c>
      <c r="J2594" s="108">
        <v>0</v>
      </c>
    </row>
    <row r="2595" spans="1:10" x14ac:dyDescent="0.3">
      <c r="A2595" s="8">
        <v>2594</v>
      </c>
      <c r="B2595" s="111">
        <v>371178</v>
      </c>
      <c r="C2595" s="9" t="s">
        <v>361</v>
      </c>
      <c r="D2595" s="3" t="s">
        <v>897</v>
      </c>
      <c r="E2595" s="10" t="s">
        <v>9</v>
      </c>
      <c r="F2595" s="12">
        <v>20</v>
      </c>
      <c r="G2595" s="12">
        <v>0</v>
      </c>
      <c r="H2595" s="12">
        <v>0</v>
      </c>
      <c r="I2595" s="12">
        <f t="shared" si="39"/>
        <v>20</v>
      </c>
      <c r="J2595" s="108">
        <v>286000.00000000006</v>
      </c>
    </row>
    <row r="2596" spans="1:10" x14ac:dyDescent="0.3">
      <c r="A2596" s="2">
        <v>2595</v>
      </c>
      <c r="B2596" s="111">
        <v>371178</v>
      </c>
      <c r="C2596" s="16" t="s">
        <v>362</v>
      </c>
      <c r="D2596" s="3" t="s">
        <v>897</v>
      </c>
      <c r="E2596" s="10" t="s">
        <v>13</v>
      </c>
      <c r="F2596" s="12">
        <v>697</v>
      </c>
      <c r="G2596" s="12">
        <v>0</v>
      </c>
      <c r="H2596" s="12">
        <v>317</v>
      </c>
      <c r="I2596" s="12">
        <f t="shared" si="39"/>
        <v>380</v>
      </c>
      <c r="J2596" s="108">
        <v>142499962</v>
      </c>
    </row>
    <row r="2597" spans="1:10" x14ac:dyDescent="0.3">
      <c r="A2597" s="8">
        <v>2596</v>
      </c>
      <c r="B2597" s="111">
        <v>371178</v>
      </c>
      <c r="C2597" s="16" t="s">
        <v>363</v>
      </c>
      <c r="D2597" s="3" t="s">
        <v>897</v>
      </c>
      <c r="E2597" s="10" t="s">
        <v>13</v>
      </c>
      <c r="F2597" s="12">
        <v>6800</v>
      </c>
      <c r="G2597" s="12">
        <v>0</v>
      </c>
      <c r="H2597" s="12">
        <v>1600</v>
      </c>
      <c r="I2597" s="12">
        <f t="shared" si="39"/>
        <v>5200</v>
      </c>
      <c r="J2597" s="108">
        <v>426399974.00000006</v>
      </c>
    </row>
    <row r="2598" spans="1:10" x14ac:dyDescent="0.3">
      <c r="A2598" s="2">
        <v>2597</v>
      </c>
      <c r="B2598" s="111">
        <v>371178</v>
      </c>
      <c r="C2598" s="9" t="s">
        <v>364</v>
      </c>
      <c r="D2598" s="3" t="s">
        <v>897</v>
      </c>
      <c r="E2598" s="10" t="s">
        <v>13</v>
      </c>
      <c r="F2598" s="12">
        <v>241</v>
      </c>
      <c r="G2598" s="12">
        <v>0</v>
      </c>
      <c r="H2598" s="12">
        <v>55</v>
      </c>
      <c r="I2598" s="12">
        <f t="shared" si="39"/>
        <v>186</v>
      </c>
      <c r="J2598" s="108">
        <v>193347000.00000003</v>
      </c>
    </row>
    <row r="2599" spans="1:10" x14ac:dyDescent="0.3">
      <c r="A2599" s="8">
        <v>2598</v>
      </c>
      <c r="B2599" s="111">
        <v>371178</v>
      </c>
      <c r="C2599" s="9" t="s">
        <v>366</v>
      </c>
      <c r="D2599" s="3" t="s">
        <v>897</v>
      </c>
      <c r="E2599" s="10" t="s">
        <v>9</v>
      </c>
      <c r="F2599" s="12">
        <v>2050</v>
      </c>
      <c r="G2599" s="12">
        <v>0</v>
      </c>
      <c r="H2599" s="12">
        <v>1050</v>
      </c>
      <c r="I2599" s="12">
        <f t="shared" si="39"/>
        <v>1000</v>
      </c>
      <c r="J2599" s="108">
        <v>528000</v>
      </c>
    </row>
    <row r="2600" spans="1:10" x14ac:dyDescent="0.3">
      <c r="A2600" s="2">
        <v>2599</v>
      </c>
      <c r="B2600" s="111">
        <v>371178</v>
      </c>
      <c r="C2600" s="9" t="s">
        <v>367</v>
      </c>
      <c r="D2600" s="3" t="s">
        <v>897</v>
      </c>
      <c r="E2600" s="10" t="s">
        <v>13</v>
      </c>
      <c r="F2600" s="12">
        <v>1367</v>
      </c>
      <c r="G2600" s="12">
        <v>2000</v>
      </c>
      <c r="H2600" s="12">
        <v>1800</v>
      </c>
      <c r="I2600" s="12">
        <f t="shared" si="39"/>
        <v>1567</v>
      </c>
      <c r="J2600" s="108">
        <v>62680626.800000004</v>
      </c>
    </row>
    <row r="2601" spans="1:10" x14ac:dyDescent="0.3">
      <c r="A2601" s="8">
        <v>2600</v>
      </c>
      <c r="B2601" s="111">
        <v>371178</v>
      </c>
      <c r="C2601" s="9" t="s">
        <v>369</v>
      </c>
      <c r="D2601" s="3" t="s">
        <v>897</v>
      </c>
      <c r="E2601" s="10" t="s">
        <v>33</v>
      </c>
      <c r="F2601" s="12">
        <v>1</v>
      </c>
      <c r="G2601" s="12">
        <v>0</v>
      </c>
      <c r="H2601" s="12">
        <v>0</v>
      </c>
      <c r="I2601" s="12">
        <f t="shared" si="39"/>
        <v>1</v>
      </c>
      <c r="J2601" s="108">
        <v>55176.000000000007</v>
      </c>
    </row>
    <row r="2602" spans="1:10" x14ac:dyDescent="0.3">
      <c r="A2602" s="2">
        <v>2601</v>
      </c>
      <c r="B2602" s="111">
        <v>371178</v>
      </c>
      <c r="C2602" s="9" t="s">
        <v>370</v>
      </c>
      <c r="D2602" s="3" t="s">
        <v>897</v>
      </c>
      <c r="E2602" s="10" t="s">
        <v>13</v>
      </c>
      <c r="F2602" s="12">
        <v>45</v>
      </c>
      <c r="G2602" s="12">
        <v>0</v>
      </c>
      <c r="H2602" s="12">
        <v>0</v>
      </c>
      <c r="I2602" s="12">
        <f t="shared" si="39"/>
        <v>45</v>
      </c>
      <c r="J2602" s="108">
        <v>10586812.500000002</v>
      </c>
    </row>
    <row r="2603" spans="1:10" x14ac:dyDescent="0.3">
      <c r="A2603" s="8">
        <v>2602</v>
      </c>
      <c r="B2603" s="111">
        <v>371178</v>
      </c>
      <c r="C2603" s="9" t="s">
        <v>371</v>
      </c>
      <c r="D2603" s="3" t="s">
        <v>897</v>
      </c>
      <c r="E2603" s="10" t="s">
        <v>13</v>
      </c>
      <c r="F2603" s="12">
        <v>5480</v>
      </c>
      <c r="G2603" s="12">
        <v>300</v>
      </c>
      <c r="H2603" s="12">
        <v>5721</v>
      </c>
      <c r="I2603" s="12">
        <f t="shared" si="39"/>
        <v>59</v>
      </c>
      <c r="J2603" s="108">
        <v>49518.700000000004</v>
      </c>
    </row>
    <row r="2604" spans="1:10" x14ac:dyDescent="0.3">
      <c r="A2604" s="2">
        <v>2603</v>
      </c>
      <c r="B2604" s="111">
        <v>371178</v>
      </c>
      <c r="C2604" s="9" t="s">
        <v>373</v>
      </c>
      <c r="D2604" s="3" t="s">
        <v>897</v>
      </c>
      <c r="E2604" s="10" t="s">
        <v>13</v>
      </c>
      <c r="F2604" s="12">
        <v>155</v>
      </c>
      <c r="G2604" s="12">
        <v>150</v>
      </c>
      <c r="H2604" s="12">
        <v>100</v>
      </c>
      <c r="I2604" s="12">
        <f t="shared" si="39"/>
        <v>205</v>
      </c>
      <c r="J2604" s="108">
        <v>21627479.5</v>
      </c>
    </row>
    <row r="2605" spans="1:10" x14ac:dyDescent="0.3">
      <c r="A2605" s="8">
        <v>2604</v>
      </c>
      <c r="B2605" s="111">
        <v>371178</v>
      </c>
      <c r="C2605" s="9" t="s">
        <v>374</v>
      </c>
      <c r="D2605" s="3" t="s">
        <v>897</v>
      </c>
      <c r="E2605" s="10" t="s">
        <v>9</v>
      </c>
      <c r="F2605" s="12">
        <v>840</v>
      </c>
      <c r="G2605" s="12">
        <v>0</v>
      </c>
      <c r="H2605" s="12">
        <v>270</v>
      </c>
      <c r="I2605" s="12">
        <f t="shared" si="39"/>
        <v>570</v>
      </c>
      <c r="J2605" s="108">
        <v>199498.86000000002</v>
      </c>
    </row>
    <row r="2606" spans="1:10" x14ac:dyDescent="0.3">
      <c r="A2606" s="2">
        <v>2605</v>
      </c>
      <c r="B2606" s="111">
        <v>371178</v>
      </c>
      <c r="C2606" s="9" t="s">
        <v>781</v>
      </c>
      <c r="D2606" s="3" t="s">
        <v>897</v>
      </c>
      <c r="E2606" s="10" t="s">
        <v>9</v>
      </c>
      <c r="F2606" s="12">
        <v>0</v>
      </c>
      <c r="G2606" s="12">
        <v>0</v>
      </c>
      <c r="H2606" s="12">
        <v>0</v>
      </c>
      <c r="I2606" s="12">
        <f t="shared" si="39"/>
        <v>0</v>
      </c>
      <c r="J2606" s="108">
        <v>0</v>
      </c>
    </row>
    <row r="2607" spans="1:10" x14ac:dyDescent="0.3">
      <c r="A2607" s="8">
        <v>2606</v>
      </c>
      <c r="B2607" s="111">
        <v>371178</v>
      </c>
      <c r="C2607" s="9" t="s">
        <v>375</v>
      </c>
      <c r="D2607" s="3" t="s">
        <v>897</v>
      </c>
      <c r="E2607" s="10" t="s">
        <v>9</v>
      </c>
      <c r="F2607" s="12">
        <v>60</v>
      </c>
      <c r="G2607" s="12">
        <v>0</v>
      </c>
      <c r="H2607" s="12">
        <v>60</v>
      </c>
      <c r="I2607" s="12">
        <f t="shared" si="39"/>
        <v>0</v>
      </c>
      <c r="J2607" s="108">
        <v>0</v>
      </c>
    </row>
    <row r="2608" spans="1:10" x14ac:dyDescent="0.3">
      <c r="A2608" s="2">
        <v>2607</v>
      </c>
      <c r="B2608" s="111">
        <v>371178</v>
      </c>
      <c r="C2608" s="27" t="s">
        <v>377</v>
      </c>
      <c r="D2608" s="3" t="s">
        <v>897</v>
      </c>
      <c r="E2608" s="10" t="s">
        <v>13</v>
      </c>
      <c r="F2608" s="12">
        <v>36</v>
      </c>
      <c r="G2608" s="12">
        <v>0</v>
      </c>
      <c r="H2608" s="12">
        <v>36</v>
      </c>
      <c r="I2608" s="12">
        <f t="shared" si="39"/>
        <v>0</v>
      </c>
      <c r="J2608" s="108">
        <v>0</v>
      </c>
    </row>
    <row r="2609" spans="1:10" x14ac:dyDescent="0.3">
      <c r="A2609" s="8">
        <v>2608</v>
      </c>
      <c r="B2609" s="111">
        <v>371178</v>
      </c>
      <c r="C2609" s="9" t="s">
        <v>379</v>
      </c>
      <c r="D2609" s="3" t="s">
        <v>897</v>
      </c>
      <c r="E2609" s="10" t="s">
        <v>9</v>
      </c>
      <c r="F2609" s="12">
        <v>200</v>
      </c>
      <c r="G2609" s="12">
        <v>0</v>
      </c>
      <c r="H2609" s="12">
        <v>200</v>
      </c>
      <c r="I2609" s="12">
        <f t="shared" si="39"/>
        <v>0</v>
      </c>
      <c r="J2609" s="108">
        <v>0</v>
      </c>
    </row>
    <row r="2610" spans="1:10" x14ac:dyDescent="0.3">
      <c r="A2610" s="2">
        <v>2609</v>
      </c>
      <c r="B2610" s="111">
        <v>371178</v>
      </c>
      <c r="C2610" s="9" t="s">
        <v>380</v>
      </c>
      <c r="D2610" s="3" t="s">
        <v>897</v>
      </c>
      <c r="E2610" s="10" t="s">
        <v>13</v>
      </c>
      <c r="F2610" s="12">
        <v>4</v>
      </c>
      <c r="G2610" s="12">
        <v>60</v>
      </c>
      <c r="H2610" s="12">
        <v>4</v>
      </c>
      <c r="I2610" s="12">
        <f t="shared" si="39"/>
        <v>60</v>
      </c>
      <c r="J2610" s="108">
        <v>4312506</v>
      </c>
    </row>
    <row r="2611" spans="1:10" x14ac:dyDescent="0.3">
      <c r="A2611" s="8">
        <v>2610</v>
      </c>
      <c r="B2611" s="111">
        <v>371178</v>
      </c>
      <c r="C2611" s="9" t="s">
        <v>381</v>
      </c>
      <c r="D2611" s="3" t="s">
        <v>897</v>
      </c>
      <c r="E2611" s="10" t="s">
        <v>13</v>
      </c>
      <c r="F2611" s="12">
        <v>76</v>
      </c>
      <c r="G2611" s="12">
        <v>100</v>
      </c>
      <c r="H2611" s="12">
        <v>64</v>
      </c>
      <c r="I2611" s="12">
        <f t="shared" si="39"/>
        <v>112</v>
      </c>
      <c r="J2611" s="108">
        <v>11199988.800000001</v>
      </c>
    </row>
    <row r="2612" spans="1:10" x14ac:dyDescent="0.3">
      <c r="A2612" s="2">
        <v>2611</v>
      </c>
      <c r="B2612" s="111">
        <v>371178</v>
      </c>
      <c r="C2612" s="9" t="s">
        <v>382</v>
      </c>
      <c r="D2612" s="3" t="s">
        <v>897</v>
      </c>
      <c r="E2612" s="10" t="s">
        <v>9</v>
      </c>
      <c r="F2612" s="12">
        <v>100</v>
      </c>
      <c r="G2612" s="12">
        <v>0</v>
      </c>
      <c r="H2612" s="12">
        <v>0</v>
      </c>
      <c r="I2612" s="12">
        <f t="shared" si="39"/>
        <v>100</v>
      </c>
      <c r="J2612" s="108">
        <v>629999.70000000007</v>
      </c>
    </row>
    <row r="2613" spans="1:10" x14ac:dyDescent="0.3">
      <c r="A2613" s="8">
        <v>2612</v>
      </c>
      <c r="B2613" s="111">
        <v>371178</v>
      </c>
      <c r="C2613" s="17" t="s">
        <v>383</v>
      </c>
      <c r="D2613" s="3" t="s">
        <v>897</v>
      </c>
      <c r="E2613" s="10" t="s">
        <v>13</v>
      </c>
      <c r="F2613" s="12">
        <v>88</v>
      </c>
      <c r="G2613" s="12">
        <v>32</v>
      </c>
      <c r="H2613" s="12">
        <v>50</v>
      </c>
      <c r="I2613" s="12">
        <f t="shared" si="39"/>
        <v>70</v>
      </c>
      <c r="J2613" s="108">
        <v>110768174.44000001</v>
      </c>
    </row>
    <row r="2614" spans="1:10" x14ac:dyDescent="0.3">
      <c r="A2614" s="2">
        <v>2613</v>
      </c>
      <c r="B2614" s="111">
        <v>371178</v>
      </c>
      <c r="C2614" s="41" t="s">
        <v>384</v>
      </c>
      <c r="D2614" s="3" t="s">
        <v>897</v>
      </c>
      <c r="E2614" s="10" t="s">
        <v>13</v>
      </c>
      <c r="F2614" s="12">
        <v>156</v>
      </c>
      <c r="G2614" s="12">
        <v>0</v>
      </c>
      <c r="H2614" s="12">
        <v>80</v>
      </c>
      <c r="I2614" s="12">
        <f t="shared" si="39"/>
        <v>76</v>
      </c>
      <c r="J2614" s="108">
        <v>601312987.92400002</v>
      </c>
    </row>
    <row r="2615" spans="1:10" x14ac:dyDescent="0.3">
      <c r="A2615" s="8">
        <v>2614</v>
      </c>
      <c r="B2615" s="111">
        <v>371178</v>
      </c>
      <c r="C2615" s="28" t="s">
        <v>385</v>
      </c>
      <c r="D2615" s="3" t="s">
        <v>897</v>
      </c>
      <c r="E2615" s="10" t="s">
        <v>13</v>
      </c>
      <c r="F2615" s="12">
        <v>628</v>
      </c>
      <c r="G2615" s="12">
        <v>480</v>
      </c>
      <c r="H2615" s="12">
        <v>516</v>
      </c>
      <c r="I2615" s="12">
        <f t="shared" si="39"/>
        <v>592</v>
      </c>
      <c r="J2615" s="108">
        <v>3711840.0000000005</v>
      </c>
    </row>
    <row r="2616" spans="1:10" x14ac:dyDescent="0.3">
      <c r="A2616" s="2">
        <v>2615</v>
      </c>
      <c r="B2616" s="111">
        <v>371178</v>
      </c>
      <c r="C2616" s="28" t="s">
        <v>386</v>
      </c>
      <c r="D2616" s="3" t="s">
        <v>897</v>
      </c>
      <c r="E2616" s="10" t="s">
        <v>13</v>
      </c>
      <c r="F2616" s="12">
        <v>296</v>
      </c>
      <c r="G2616" s="12">
        <v>0</v>
      </c>
      <c r="H2616" s="12">
        <v>0</v>
      </c>
      <c r="I2616" s="12">
        <f t="shared" si="39"/>
        <v>296</v>
      </c>
      <c r="J2616" s="108">
        <v>1790800.0000000002</v>
      </c>
    </row>
    <row r="2617" spans="1:10" x14ac:dyDescent="0.3">
      <c r="A2617" s="8">
        <v>2616</v>
      </c>
      <c r="B2617" s="111">
        <v>371178</v>
      </c>
      <c r="C2617" s="28" t="s">
        <v>387</v>
      </c>
      <c r="D2617" s="3" t="s">
        <v>897</v>
      </c>
      <c r="E2617" s="10" t="s">
        <v>33</v>
      </c>
      <c r="F2617" s="12">
        <v>2</v>
      </c>
      <c r="G2617" s="12">
        <v>0</v>
      </c>
      <c r="H2617" s="12">
        <v>2</v>
      </c>
      <c r="I2617" s="12">
        <f t="shared" si="39"/>
        <v>0</v>
      </c>
      <c r="J2617" s="108">
        <v>0</v>
      </c>
    </row>
    <row r="2618" spans="1:10" x14ac:dyDescent="0.3">
      <c r="A2618" s="2">
        <v>2617</v>
      </c>
      <c r="B2618" s="111">
        <v>371178</v>
      </c>
      <c r="C2618" s="9" t="s">
        <v>388</v>
      </c>
      <c r="D2618" s="3" t="s">
        <v>897</v>
      </c>
      <c r="E2618" s="10" t="s">
        <v>13</v>
      </c>
      <c r="F2618" s="12">
        <v>155</v>
      </c>
      <c r="G2618" s="12">
        <v>300</v>
      </c>
      <c r="H2618" s="12">
        <v>410</v>
      </c>
      <c r="I2618" s="12">
        <f t="shared" si="39"/>
        <v>45</v>
      </c>
      <c r="J2618" s="108">
        <v>2790018</v>
      </c>
    </row>
    <row r="2619" spans="1:10" x14ac:dyDescent="0.3">
      <c r="A2619" s="8">
        <v>2618</v>
      </c>
      <c r="B2619" s="111">
        <v>371178</v>
      </c>
      <c r="C2619" s="17" t="s">
        <v>389</v>
      </c>
      <c r="D2619" s="3" t="s">
        <v>897</v>
      </c>
      <c r="E2619" s="18" t="s">
        <v>13</v>
      </c>
      <c r="F2619" s="12">
        <v>40</v>
      </c>
      <c r="G2619" s="12">
        <v>0</v>
      </c>
      <c r="H2619" s="12">
        <v>0</v>
      </c>
      <c r="I2619" s="12">
        <f t="shared" si="39"/>
        <v>40</v>
      </c>
      <c r="J2619" s="108">
        <v>1166660.0000000002</v>
      </c>
    </row>
    <row r="2620" spans="1:10" x14ac:dyDescent="0.3">
      <c r="A2620" s="2">
        <v>2619</v>
      </c>
      <c r="B2620" s="111">
        <v>371178</v>
      </c>
      <c r="C2620" s="9" t="s">
        <v>390</v>
      </c>
      <c r="D2620" s="3" t="s">
        <v>897</v>
      </c>
      <c r="E2620" s="10" t="s">
        <v>9</v>
      </c>
      <c r="F2620" s="11">
        <v>8450</v>
      </c>
      <c r="G2620" s="11">
        <v>0</v>
      </c>
      <c r="H2620" s="11">
        <v>300</v>
      </c>
      <c r="I2620" s="11">
        <f t="shared" si="39"/>
        <v>8150</v>
      </c>
      <c r="J2620" s="108">
        <v>4034250.0000000005</v>
      </c>
    </row>
    <row r="2621" spans="1:10" x14ac:dyDescent="0.3">
      <c r="A2621" s="8">
        <v>2620</v>
      </c>
      <c r="B2621" s="111">
        <v>371178</v>
      </c>
      <c r="C2621" s="9" t="s">
        <v>391</v>
      </c>
      <c r="D2621" s="3" t="s">
        <v>897</v>
      </c>
      <c r="E2621" s="10" t="s">
        <v>9</v>
      </c>
      <c r="F2621" s="12">
        <v>7000</v>
      </c>
      <c r="G2621" s="12">
        <v>0</v>
      </c>
      <c r="H2621" s="12">
        <v>200</v>
      </c>
      <c r="I2621" s="12">
        <f t="shared" si="39"/>
        <v>6800</v>
      </c>
      <c r="J2621" s="108">
        <v>2244000</v>
      </c>
    </row>
    <row r="2622" spans="1:10" x14ac:dyDescent="0.3">
      <c r="A2622" s="2">
        <v>2621</v>
      </c>
      <c r="B2622" s="111">
        <v>371178</v>
      </c>
      <c r="C2622" s="9" t="s">
        <v>392</v>
      </c>
      <c r="D2622" s="3" t="s">
        <v>897</v>
      </c>
      <c r="E2622" s="10" t="s">
        <v>13</v>
      </c>
      <c r="F2622" s="12">
        <v>2318</v>
      </c>
      <c r="G2622" s="12">
        <v>0</v>
      </c>
      <c r="H2622" s="12">
        <v>1555</v>
      </c>
      <c r="I2622" s="12">
        <f t="shared" si="39"/>
        <v>763</v>
      </c>
      <c r="J2622" s="108">
        <v>41202076.300000004</v>
      </c>
    </row>
    <row r="2623" spans="1:10" x14ac:dyDescent="0.3">
      <c r="A2623" s="8">
        <v>2622</v>
      </c>
      <c r="B2623" s="111">
        <v>371178</v>
      </c>
      <c r="C2623" s="9" t="s">
        <v>393</v>
      </c>
      <c r="D2623" s="3" t="s">
        <v>897</v>
      </c>
      <c r="E2623" s="10" t="s">
        <v>13</v>
      </c>
      <c r="F2623" s="12">
        <v>223</v>
      </c>
      <c r="G2623" s="12">
        <v>0</v>
      </c>
      <c r="H2623" s="12">
        <v>223</v>
      </c>
      <c r="I2623" s="12">
        <f t="shared" si="39"/>
        <v>0</v>
      </c>
      <c r="J2623" s="108">
        <v>0</v>
      </c>
    </row>
    <row r="2624" spans="1:10" x14ac:dyDescent="0.3">
      <c r="A2624" s="2">
        <v>2623</v>
      </c>
      <c r="B2624" s="111">
        <v>371178</v>
      </c>
      <c r="C2624" s="9" t="s">
        <v>394</v>
      </c>
      <c r="D2624" s="3" t="s">
        <v>897</v>
      </c>
      <c r="E2624" s="10" t="s">
        <v>9</v>
      </c>
      <c r="F2624" s="12">
        <v>3750</v>
      </c>
      <c r="G2624" s="12">
        <v>7350</v>
      </c>
      <c r="H2624" s="12">
        <v>6000</v>
      </c>
      <c r="I2624" s="12">
        <f t="shared" si="39"/>
        <v>5100</v>
      </c>
      <c r="J2624" s="108">
        <v>35455200.000000007</v>
      </c>
    </row>
    <row r="2625" spans="1:10" x14ac:dyDescent="0.3">
      <c r="A2625" s="8">
        <v>2624</v>
      </c>
      <c r="B2625" s="111">
        <v>371178</v>
      </c>
      <c r="C2625" s="9" t="s">
        <v>398</v>
      </c>
      <c r="D2625" s="3" t="s">
        <v>897</v>
      </c>
      <c r="E2625" s="18" t="s">
        <v>9</v>
      </c>
      <c r="F2625" s="12">
        <v>0</v>
      </c>
      <c r="G2625" s="12">
        <v>8100</v>
      </c>
      <c r="H2625" s="12">
        <v>6700</v>
      </c>
      <c r="I2625" s="12">
        <f t="shared" si="39"/>
        <v>1400</v>
      </c>
      <c r="J2625" s="108">
        <v>2351995.8000000003</v>
      </c>
    </row>
    <row r="2626" spans="1:10" x14ac:dyDescent="0.3">
      <c r="A2626" s="2">
        <v>2625</v>
      </c>
      <c r="B2626" s="111">
        <v>371178</v>
      </c>
      <c r="C2626" s="9" t="s">
        <v>399</v>
      </c>
      <c r="D2626" s="3" t="s">
        <v>897</v>
      </c>
      <c r="E2626" s="18" t="s">
        <v>13</v>
      </c>
      <c r="F2626" s="12">
        <v>1500</v>
      </c>
      <c r="G2626" s="12">
        <v>100</v>
      </c>
      <c r="H2626" s="12">
        <v>452</v>
      </c>
      <c r="I2626" s="12">
        <f t="shared" si="39"/>
        <v>1148</v>
      </c>
      <c r="J2626" s="108">
        <v>44198000</v>
      </c>
    </row>
    <row r="2627" spans="1:10" x14ac:dyDescent="0.3">
      <c r="A2627" s="8">
        <v>2626</v>
      </c>
      <c r="B2627" s="111">
        <v>371178</v>
      </c>
      <c r="C2627" s="9" t="s">
        <v>400</v>
      </c>
      <c r="D2627" s="3" t="s">
        <v>897</v>
      </c>
      <c r="E2627" s="23" t="s">
        <v>13</v>
      </c>
      <c r="F2627" s="12">
        <v>4630</v>
      </c>
      <c r="G2627" s="12">
        <v>0</v>
      </c>
      <c r="H2627" s="12">
        <v>914</v>
      </c>
      <c r="I2627" s="12">
        <f t="shared" si="39"/>
        <v>3716</v>
      </c>
      <c r="J2627" s="108">
        <v>72460885.200000003</v>
      </c>
    </row>
    <row r="2628" spans="1:10" x14ac:dyDescent="0.3">
      <c r="A2628" s="2">
        <v>2627</v>
      </c>
      <c r="B2628" s="111">
        <v>371178</v>
      </c>
      <c r="C2628" s="9" t="s">
        <v>401</v>
      </c>
      <c r="D2628" s="3" t="s">
        <v>897</v>
      </c>
      <c r="E2628" s="23" t="s">
        <v>9</v>
      </c>
      <c r="F2628" s="12">
        <v>24400</v>
      </c>
      <c r="G2628" s="12">
        <v>0</v>
      </c>
      <c r="H2628" s="12">
        <v>13100</v>
      </c>
      <c r="I2628" s="12">
        <f t="shared" si="39"/>
        <v>11300</v>
      </c>
      <c r="J2628" s="108">
        <v>2311980.0000000005</v>
      </c>
    </row>
    <row r="2629" spans="1:10" x14ac:dyDescent="0.3">
      <c r="A2629" s="8">
        <v>2628</v>
      </c>
      <c r="B2629" s="111">
        <v>371178</v>
      </c>
      <c r="C2629" s="9" t="s">
        <v>402</v>
      </c>
      <c r="D2629" s="3" t="s">
        <v>897</v>
      </c>
      <c r="E2629" s="23" t="s">
        <v>13</v>
      </c>
      <c r="F2629" s="12">
        <v>992</v>
      </c>
      <c r="G2629" s="12">
        <v>0</v>
      </c>
      <c r="H2629" s="12">
        <v>189</v>
      </c>
      <c r="I2629" s="12">
        <f t="shared" si="39"/>
        <v>803</v>
      </c>
      <c r="J2629" s="108">
        <v>66671484</v>
      </c>
    </row>
    <row r="2630" spans="1:10" x14ac:dyDescent="0.3">
      <c r="A2630" s="2">
        <v>2629</v>
      </c>
      <c r="B2630" s="111">
        <v>371178</v>
      </c>
      <c r="C2630" s="17" t="s">
        <v>403</v>
      </c>
      <c r="D2630" s="3" t="s">
        <v>897</v>
      </c>
      <c r="E2630" s="18" t="s">
        <v>9</v>
      </c>
      <c r="F2630" s="12">
        <v>0</v>
      </c>
      <c r="G2630" s="12">
        <v>22000</v>
      </c>
      <c r="H2630" s="12">
        <v>8300</v>
      </c>
      <c r="I2630" s="12">
        <f t="shared" si="39"/>
        <v>13700</v>
      </c>
      <c r="J2630" s="108">
        <v>8695390</v>
      </c>
    </row>
    <row r="2631" spans="1:10" x14ac:dyDescent="0.3">
      <c r="A2631" s="8">
        <v>2630</v>
      </c>
      <c r="B2631" s="111">
        <v>371178</v>
      </c>
      <c r="C2631" s="9" t="s">
        <v>404</v>
      </c>
      <c r="D2631" s="3" t="s">
        <v>897</v>
      </c>
      <c r="E2631" s="10" t="s">
        <v>9</v>
      </c>
      <c r="F2631" s="12">
        <v>200</v>
      </c>
      <c r="G2631" s="12">
        <v>10000</v>
      </c>
      <c r="H2631" s="12">
        <v>9100</v>
      </c>
      <c r="I2631" s="12">
        <f t="shared" si="39"/>
        <v>1100</v>
      </c>
      <c r="J2631" s="108">
        <v>330003.30000000005</v>
      </c>
    </row>
    <row r="2632" spans="1:10" x14ac:dyDescent="0.3">
      <c r="A2632" s="2">
        <v>2631</v>
      </c>
      <c r="B2632" s="111">
        <v>371178</v>
      </c>
      <c r="C2632" s="9" t="s">
        <v>405</v>
      </c>
      <c r="D2632" s="3" t="s">
        <v>897</v>
      </c>
      <c r="E2632" s="18" t="s">
        <v>13</v>
      </c>
      <c r="F2632" s="12">
        <v>290</v>
      </c>
      <c r="G2632" s="12">
        <v>0</v>
      </c>
      <c r="H2632" s="12">
        <v>220</v>
      </c>
      <c r="I2632" s="12">
        <f t="shared" si="39"/>
        <v>70</v>
      </c>
      <c r="J2632" s="108">
        <v>192500</v>
      </c>
    </row>
    <row r="2633" spans="1:10" x14ac:dyDescent="0.3">
      <c r="A2633" s="8">
        <v>2632</v>
      </c>
      <c r="B2633" s="111">
        <v>371178</v>
      </c>
      <c r="C2633" s="9" t="s">
        <v>406</v>
      </c>
      <c r="D2633" s="3" t="s">
        <v>897</v>
      </c>
      <c r="E2633" s="10" t="s">
        <v>13</v>
      </c>
      <c r="F2633" s="12">
        <v>8643</v>
      </c>
      <c r="G2633" s="12">
        <v>3600</v>
      </c>
      <c r="H2633" s="12">
        <v>3484</v>
      </c>
      <c r="I2633" s="12">
        <f t="shared" si="39"/>
        <v>8759</v>
      </c>
      <c r="J2633" s="108">
        <v>87147670.5</v>
      </c>
    </row>
    <row r="2634" spans="1:10" x14ac:dyDescent="0.3">
      <c r="A2634" s="2">
        <v>2633</v>
      </c>
      <c r="B2634" s="111">
        <v>371178</v>
      </c>
      <c r="C2634" s="9" t="s">
        <v>407</v>
      </c>
      <c r="D2634" s="3" t="s">
        <v>897</v>
      </c>
      <c r="E2634" s="10" t="s">
        <v>9</v>
      </c>
      <c r="F2634" s="12">
        <v>6100</v>
      </c>
      <c r="G2634" s="12">
        <v>0</v>
      </c>
      <c r="H2634" s="12">
        <v>6100</v>
      </c>
      <c r="I2634" s="12">
        <f t="shared" ref="I2634:I2697" si="40">F2634+G2634-H2634</f>
        <v>0</v>
      </c>
      <c r="J2634" s="108">
        <v>0</v>
      </c>
    </row>
    <row r="2635" spans="1:10" x14ac:dyDescent="0.3">
      <c r="A2635" s="8">
        <v>2634</v>
      </c>
      <c r="B2635" s="111">
        <v>371178</v>
      </c>
      <c r="C2635" s="9" t="s">
        <v>408</v>
      </c>
      <c r="D2635" s="3" t="s">
        <v>897</v>
      </c>
      <c r="E2635" s="10" t="s">
        <v>13</v>
      </c>
      <c r="F2635" s="12">
        <v>305</v>
      </c>
      <c r="G2635" s="12">
        <v>0</v>
      </c>
      <c r="H2635" s="12">
        <v>180</v>
      </c>
      <c r="I2635" s="12">
        <f t="shared" si="40"/>
        <v>125</v>
      </c>
      <c r="J2635" s="108">
        <v>774950</v>
      </c>
    </row>
    <row r="2636" spans="1:10" x14ac:dyDescent="0.3">
      <c r="A2636" s="2">
        <v>2635</v>
      </c>
      <c r="B2636" s="111">
        <v>371178</v>
      </c>
      <c r="C2636" s="9" t="s">
        <v>409</v>
      </c>
      <c r="D2636" s="3" t="s">
        <v>897</v>
      </c>
      <c r="E2636" s="10" t="s">
        <v>13</v>
      </c>
      <c r="F2636" s="12">
        <v>5</v>
      </c>
      <c r="G2636" s="12">
        <v>0</v>
      </c>
      <c r="H2636" s="12">
        <v>0</v>
      </c>
      <c r="I2636" s="12">
        <f t="shared" si="40"/>
        <v>5</v>
      </c>
      <c r="J2636" s="108">
        <v>917150.79500000004</v>
      </c>
    </row>
    <row r="2637" spans="1:10" x14ac:dyDescent="0.3">
      <c r="A2637" s="8">
        <v>2636</v>
      </c>
      <c r="B2637" s="111">
        <v>371178</v>
      </c>
      <c r="C2637" s="9" t="s">
        <v>410</v>
      </c>
      <c r="D2637" s="3" t="s">
        <v>897</v>
      </c>
      <c r="E2637" s="10" t="s">
        <v>13</v>
      </c>
      <c r="F2637" s="12">
        <v>5</v>
      </c>
      <c r="G2637" s="12">
        <v>0</v>
      </c>
      <c r="H2637" s="12">
        <v>0</v>
      </c>
      <c r="I2637" s="12">
        <f t="shared" si="40"/>
        <v>5</v>
      </c>
      <c r="J2637" s="108">
        <v>596728.71500000008</v>
      </c>
    </row>
    <row r="2638" spans="1:10" x14ac:dyDescent="0.3">
      <c r="A2638" s="2">
        <v>2637</v>
      </c>
      <c r="B2638" s="111">
        <v>371178</v>
      </c>
      <c r="C2638" s="9" t="s">
        <v>411</v>
      </c>
      <c r="D2638" s="3" t="s">
        <v>897</v>
      </c>
      <c r="E2638" s="10" t="s">
        <v>9</v>
      </c>
      <c r="F2638" s="12">
        <v>2340</v>
      </c>
      <c r="G2638" s="12">
        <v>0</v>
      </c>
      <c r="H2638" s="12">
        <v>410</v>
      </c>
      <c r="I2638" s="12">
        <f t="shared" si="40"/>
        <v>1930</v>
      </c>
      <c r="J2638" s="108">
        <v>7526035.0000000009</v>
      </c>
    </row>
    <row r="2639" spans="1:10" x14ac:dyDescent="0.3">
      <c r="A2639" s="8">
        <v>2638</v>
      </c>
      <c r="B2639" s="111">
        <v>371178</v>
      </c>
      <c r="C2639" s="9" t="s">
        <v>412</v>
      </c>
      <c r="D2639" s="3" t="s">
        <v>897</v>
      </c>
      <c r="E2639" s="10" t="s">
        <v>9</v>
      </c>
      <c r="F2639" s="12">
        <v>0</v>
      </c>
      <c r="G2639" s="12">
        <v>3000</v>
      </c>
      <c r="H2639" s="12">
        <v>3000</v>
      </c>
      <c r="I2639" s="12">
        <f t="shared" si="40"/>
        <v>0</v>
      </c>
      <c r="J2639" s="108">
        <v>0</v>
      </c>
    </row>
    <row r="2640" spans="1:10" x14ac:dyDescent="0.3">
      <c r="A2640" s="2">
        <v>2639</v>
      </c>
      <c r="B2640" s="111">
        <v>371178</v>
      </c>
      <c r="C2640" s="9" t="s">
        <v>413</v>
      </c>
      <c r="D2640" s="3" t="s">
        <v>897</v>
      </c>
      <c r="E2640" s="10" t="s">
        <v>9</v>
      </c>
      <c r="F2640" s="12">
        <v>80</v>
      </c>
      <c r="G2640" s="12">
        <v>0</v>
      </c>
      <c r="H2640" s="12">
        <v>0</v>
      </c>
      <c r="I2640" s="12">
        <f t="shared" si="40"/>
        <v>80</v>
      </c>
      <c r="J2640" s="108">
        <v>999944.00000000012</v>
      </c>
    </row>
    <row r="2641" spans="1:10" x14ac:dyDescent="0.3">
      <c r="A2641" s="8">
        <v>2640</v>
      </c>
      <c r="B2641" s="111">
        <v>371178</v>
      </c>
      <c r="C2641" s="27" t="s">
        <v>414</v>
      </c>
      <c r="D2641" s="3" t="s">
        <v>897</v>
      </c>
      <c r="E2641" s="10" t="s">
        <v>9</v>
      </c>
      <c r="F2641" s="12">
        <v>90</v>
      </c>
      <c r="G2641" s="12">
        <v>0</v>
      </c>
      <c r="H2641" s="12">
        <v>0</v>
      </c>
      <c r="I2641" s="12">
        <f t="shared" si="40"/>
        <v>90</v>
      </c>
      <c r="J2641" s="108">
        <v>203544.00000000003</v>
      </c>
    </row>
    <row r="2642" spans="1:10" x14ac:dyDescent="0.3">
      <c r="A2642" s="2">
        <v>2641</v>
      </c>
      <c r="B2642" s="111">
        <v>371178</v>
      </c>
      <c r="C2642" s="16" t="s">
        <v>415</v>
      </c>
      <c r="D2642" s="3" t="s">
        <v>897</v>
      </c>
      <c r="E2642" s="10" t="s">
        <v>9</v>
      </c>
      <c r="F2642" s="12">
        <v>8400</v>
      </c>
      <c r="G2642" s="12">
        <v>16400</v>
      </c>
      <c r="H2642" s="12">
        <v>16500</v>
      </c>
      <c r="I2642" s="12">
        <f t="shared" si="40"/>
        <v>8300</v>
      </c>
      <c r="J2642" s="108">
        <v>1232550</v>
      </c>
    </row>
    <row r="2643" spans="1:10" x14ac:dyDescent="0.3">
      <c r="A2643" s="8">
        <v>2642</v>
      </c>
      <c r="B2643" s="111">
        <v>371178</v>
      </c>
      <c r="C2643" s="16" t="s">
        <v>826</v>
      </c>
      <c r="D2643" s="3" t="s">
        <v>897</v>
      </c>
      <c r="E2643" s="10" t="s">
        <v>13</v>
      </c>
      <c r="F2643" s="12">
        <v>0</v>
      </c>
      <c r="G2643" s="12">
        <v>5</v>
      </c>
      <c r="H2643" s="12">
        <v>5</v>
      </c>
      <c r="I2643" s="12">
        <f t="shared" si="40"/>
        <v>0</v>
      </c>
      <c r="J2643" s="108">
        <v>0</v>
      </c>
    </row>
    <row r="2644" spans="1:10" x14ac:dyDescent="0.3">
      <c r="A2644" s="2">
        <v>2643</v>
      </c>
      <c r="B2644" s="111">
        <v>371178</v>
      </c>
      <c r="C2644" s="16" t="s">
        <v>416</v>
      </c>
      <c r="D2644" s="3" t="s">
        <v>897</v>
      </c>
      <c r="E2644" s="10" t="s">
        <v>83</v>
      </c>
      <c r="F2644" s="12">
        <v>85</v>
      </c>
      <c r="G2644" s="12">
        <v>50</v>
      </c>
      <c r="H2644" s="12">
        <v>113</v>
      </c>
      <c r="I2644" s="12">
        <f t="shared" si="40"/>
        <v>22</v>
      </c>
      <c r="J2644" s="108">
        <v>392040</v>
      </c>
    </row>
    <row r="2645" spans="1:10" x14ac:dyDescent="0.3">
      <c r="A2645" s="8">
        <v>2644</v>
      </c>
      <c r="B2645" s="111">
        <v>371178</v>
      </c>
      <c r="C2645" s="9" t="s">
        <v>418</v>
      </c>
      <c r="D2645" s="3" t="s">
        <v>897</v>
      </c>
      <c r="E2645" s="10" t="s">
        <v>9</v>
      </c>
      <c r="F2645" s="12">
        <v>30</v>
      </c>
      <c r="G2645" s="12">
        <v>0</v>
      </c>
      <c r="H2645" s="12">
        <v>0</v>
      </c>
      <c r="I2645" s="12">
        <f t="shared" si="40"/>
        <v>30</v>
      </c>
      <c r="J2645" s="108">
        <v>1294260</v>
      </c>
    </row>
    <row r="2646" spans="1:10" x14ac:dyDescent="0.3">
      <c r="A2646" s="2">
        <v>2645</v>
      </c>
      <c r="B2646" s="111">
        <v>371178</v>
      </c>
      <c r="C2646" s="9" t="s">
        <v>419</v>
      </c>
      <c r="D2646" s="3" t="s">
        <v>897</v>
      </c>
      <c r="E2646" s="10" t="s">
        <v>13</v>
      </c>
      <c r="F2646" s="12">
        <v>120</v>
      </c>
      <c r="G2646" s="12">
        <v>146</v>
      </c>
      <c r="H2646" s="12">
        <v>60</v>
      </c>
      <c r="I2646" s="12">
        <f t="shared" si="40"/>
        <v>206</v>
      </c>
      <c r="J2646" s="108">
        <v>53560082.400000006</v>
      </c>
    </row>
    <row r="2647" spans="1:10" x14ac:dyDescent="0.3">
      <c r="A2647" s="8">
        <v>2646</v>
      </c>
      <c r="B2647" s="111">
        <v>371178</v>
      </c>
      <c r="C2647" s="9" t="s">
        <v>420</v>
      </c>
      <c r="D2647" s="3" t="s">
        <v>897</v>
      </c>
      <c r="E2647" s="10" t="s">
        <v>9</v>
      </c>
      <c r="F2647" s="12">
        <v>200</v>
      </c>
      <c r="G2647" s="12">
        <v>0</v>
      </c>
      <c r="H2647" s="12">
        <v>0</v>
      </c>
      <c r="I2647" s="12">
        <f t="shared" si="40"/>
        <v>200</v>
      </c>
      <c r="J2647" s="108">
        <v>2536164.4000000004</v>
      </c>
    </row>
    <row r="2648" spans="1:10" x14ac:dyDescent="0.3">
      <c r="A2648" s="2">
        <v>2647</v>
      </c>
      <c r="B2648" s="111">
        <v>371178</v>
      </c>
      <c r="C2648" s="28" t="s">
        <v>422</v>
      </c>
      <c r="D2648" s="3" t="s">
        <v>897</v>
      </c>
      <c r="E2648" s="10" t="s">
        <v>9</v>
      </c>
      <c r="F2648" s="12">
        <v>3250</v>
      </c>
      <c r="G2648" s="12">
        <v>0</v>
      </c>
      <c r="H2648" s="12">
        <v>1300</v>
      </c>
      <c r="I2648" s="12">
        <f t="shared" si="40"/>
        <v>1950</v>
      </c>
      <c r="J2648" s="108">
        <v>203775.00000000003</v>
      </c>
    </row>
    <row r="2649" spans="1:10" x14ac:dyDescent="0.3">
      <c r="A2649" s="8">
        <v>2648</v>
      </c>
      <c r="B2649" s="111">
        <v>371178</v>
      </c>
      <c r="C2649" s="9" t="s">
        <v>423</v>
      </c>
      <c r="D2649" s="3" t="s">
        <v>897</v>
      </c>
      <c r="E2649" s="10" t="s">
        <v>9</v>
      </c>
      <c r="F2649" s="12">
        <v>3700</v>
      </c>
      <c r="G2649" s="12">
        <v>5600</v>
      </c>
      <c r="H2649" s="12">
        <v>3000</v>
      </c>
      <c r="I2649" s="12">
        <f t="shared" si="40"/>
        <v>6300</v>
      </c>
      <c r="J2649" s="108">
        <v>1260012.6000000001</v>
      </c>
    </row>
    <row r="2650" spans="1:10" x14ac:dyDescent="0.3">
      <c r="A2650" s="2">
        <v>2649</v>
      </c>
      <c r="B2650" s="111">
        <v>371178</v>
      </c>
      <c r="C2650" s="17" t="s">
        <v>424</v>
      </c>
      <c r="D2650" s="3" t="s">
        <v>897</v>
      </c>
      <c r="E2650" s="18" t="s">
        <v>13</v>
      </c>
      <c r="F2650" s="12">
        <v>50</v>
      </c>
      <c r="G2650" s="12">
        <v>6000</v>
      </c>
      <c r="H2650" s="12">
        <v>5065</v>
      </c>
      <c r="I2650" s="12">
        <f t="shared" si="40"/>
        <v>985</v>
      </c>
      <c r="J2650" s="108">
        <v>5121704.5000000009</v>
      </c>
    </row>
    <row r="2651" spans="1:10" x14ac:dyDescent="0.3">
      <c r="A2651" s="8">
        <v>2650</v>
      </c>
      <c r="B2651" s="111">
        <v>371178</v>
      </c>
      <c r="C2651" s="17" t="s">
        <v>425</v>
      </c>
      <c r="D2651" s="3" t="s">
        <v>897</v>
      </c>
      <c r="E2651" s="18" t="s">
        <v>13</v>
      </c>
      <c r="F2651" s="12">
        <v>2818</v>
      </c>
      <c r="G2651" s="12">
        <v>33000</v>
      </c>
      <c r="H2651" s="12">
        <v>34633</v>
      </c>
      <c r="I2651" s="12">
        <f t="shared" si="40"/>
        <v>1185</v>
      </c>
      <c r="J2651" s="108">
        <v>5569855.5</v>
      </c>
    </row>
    <row r="2652" spans="1:10" x14ac:dyDescent="0.3">
      <c r="A2652" s="2">
        <v>2651</v>
      </c>
      <c r="B2652" s="111">
        <v>371178</v>
      </c>
      <c r="C2652" s="17" t="s">
        <v>426</v>
      </c>
      <c r="D2652" s="3" t="s">
        <v>897</v>
      </c>
      <c r="E2652" s="18" t="s">
        <v>13</v>
      </c>
      <c r="F2652" s="12">
        <v>1054</v>
      </c>
      <c r="G2652" s="12">
        <v>0</v>
      </c>
      <c r="H2652" s="12">
        <v>525</v>
      </c>
      <c r="I2652" s="12">
        <f t="shared" si="40"/>
        <v>529</v>
      </c>
      <c r="J2652" s="108">
        <v>7739270.0000000009</v>
      </c>
    </row>
    <row r="2653" spans="1:10" x14ac:dyDescent="0.3">
      <c r="A2653" s="8">
        <v>2652</v>
      </c>
      <c r="B2653" s="111">
        <v>371178</v>
      </c>
      <c r="C2653" s="17" t="s">
        <v>427</v>
      </c>
      <c r="D2653" s="3" t="s">
        <v>897</v>
      </c>
      <c r="E2653" s="18" t="s">
        <v>13</v>
      </c>
      <c r="F2653" s="12">
        <v>130</v>
      </c>
      <c r="G2653" s="12">
        <v>1000</v>
      </c>
      <c r="H2653" s="12">
        <v>470</v>
      </c>
      <c r="I2653" s="12">
        <f t="shared" si="40"/>
        <v>660</v>
      </c>
      <c r="J2653" s="108">
        <v>4613004</v>
      </c>
    </row>
    <row r="2654" spans="1:10" x14ac:dyDescent="0.3">
      <c r="A2654" s="2">
        <v>2653</v>
      </c>
      <c r="B2654" s="111">
        <v>371178</v>
      </c>
      <c r="C2654" s="17" t="s">
        <v>428</v>
      </c>
      <c r="D2654" s="3" t="s">
        <v>897</v>
      </c>
      <c r="E2654" s="18" t="s">
        <v>13</v>
      </c>
      <c r="F2654" s="12">
        <v>1160</v>
      </c>
      <c r="G2654" s="12">
        <v>1500</v>
      </c>
      <c r="H2654" s="12">
        <v>1880</v>
      </c>
      <c r="I2654" s="12">
        <f t="shared" si="40"/>
        <v>780</v>
      </c>
      <c r="J2654" s="108">
        <v>4161300</v>
      </c>
    </row>
    <row r="2655" spans="1:10" x14ac:dyDescent="0.3">
      <c r="A2655" s="8">
        <v>2654</v>
      </c>
      <c r="B2655" s="111">
        <v>371178</v>
      </c>
      <c r="C2655" s="9" t="s">
        <v>429</v>
      </c>
      <c r="D2655" s="3" t="s">
        <v>897</v>
      </c>
      <c r="E2655" s="10" t="s">
        <v>83</v>
      </c>
      <c r="F2655" s="12">
        <v>2</v>
      </c>
      <c r="G2655" s="12">
        <v>46</v>
      </c>
      <c r="H2655" s="12">
        <v>30</v>
      </c>
      <c r="I2655" s="12">
        <f t="shared" si="40"/>
        <v>18</v>
      </c>
      <c r="J2655" s="108">
        <v>1619996.4000000001</v>
      </c>
    </row>
    <row r="2656" spans="1:10" x14ac:dyDescent="0.3">
      <c r="A2656" s="2">
        <v>2655</v>
      </c>
      <c r="B2656" s="111">
        <v>371178</v>
      </c>
      <c r="C2656" s="9" t="s">
        <v>430</v>
      </c>
      <c r="D2656" s="3" t="s">
        <v>897</v>
      </c>
      <c r="E2656" s="10" t="s">
        <v>13</v>
      </c>
      <c r="F2656" s="12">
        <v>375</v>
      </c>
      <c r="G2656" s="12">
        <v>0</v>
      </c>
      <c r="H2656" s="12">
        <v>90</v>
      </c>
      <c r="I2656" s="12">
        <f t="shared" si="40"/>
        <v>285</v>
      </c>
      <c r="J2656" s="108">
        <v>350549430</v>
      </c>
    </row>
    <row r="2657" spans="1:10" x14ac:dyDescent="0.3">
      <c r="A2657" s="8">
        <v>2656</v>
      </c>
      <c r="B2657" s="111">
        <v>371178</v>
      </c>
      <c r="C2657" s="9" t="s">
        <v>431</v>
      </c>
      <c r="D2657" s="3" t="s">
        <v>897</v>
      </c>
      <c r="E2657" s="10" t="s">
        <v>13</v>
      </c>
      <c r="F2657" s="12">
        <v>1</v>
      </c>
      <c r="G2657" s="12">
        <v>0</v>
      </c>
      <c r="H2657" s="12">
        <v>0</v>
      </c>
      <c r="I2657" s="12">
        <f t="shared" si="40"/>
        <v>1</v>
      </c>
      <c r="J2657" s="108">
        <v>2033383.0000000002</v>
      </c>
    </row>
    <row r="2658" spans="1:10" x14ac:dyDescent="0.3">
      <c r="A2658" s="2">
        <v>2657</v>
      </c>
      <c r="B2658" s="111">
        <v>371178</v>
      </c>
      <c r="C2658" s="9" t="s">
        <v>432</v>
      </c>
      <c r="D2658" s="3" t="s">
        <v>897</v>
      </c>
      <c r="E2658" s="10" t="s">
        <v>13</v>
      </c>
      <c r="F2658" s="12">
        <v>2923</v>
      </c>
      <c r="G2658" s="12">
        <v>1090</v>
      </c>
      <c r="H2658" s="12">
        <v>1200</v>
      </c>
      <c r="I2658" s="12">
        <f t="shared" si="40"/>
        <v>2813</v>
      </c>
      <c r="J2658" s="108">
        <v>26722374.800000001</v>
      </c>
    </row>
    <row r="2659" spans="1:10" x14ac:dyDescent="0.3">
      <c r="A2659" s="8">
        <v>2658</v>
      </c>
      <c r="B2659" s="111">
        <v>371178</v>
      </c>
      <c r="C2659" s="9" t="s">
        <v>433</v>
      </c>
      <c r="D2659" s="3" t="s">
        <v>897</v>
      </c>
      <c r="E2659" s="10" t="s">
        <v>13</v>
      </c>
      <c r="F2659" s="12">
        <v>15</v>
      </c>
      <c r="G2659" s="12">
        <v>0</v>
      </c>
      <c r="H2659" s="12">
        <v>15</v>
      </c>
      <c r="I2659" s="12">
        <f t="shared" si="40"/>
        <v>0</v>
      </c>
      <c r="J2659" s="108">
        <v>0</v>
      </c>
    </row>
    <row r="2660" spans="1:10" x14ac:dyDescent="0.3">
      <c r="A2660" s="2">
        <v>2659</v>
      </c>
      <c r="B2660" s="111">
        <v>371178</v>
      </c>
      <c r="C2660" s="9" t="s">
        <v>827</v>
      </c>
      <c r="D2660" s="3" t="s">
        <v>897</v>
      </c>
      <c r="E2660" s="10" t="s">
        <v>13</v>
      </c>
      <c r="F2660" s="12">
        <v>0</v>
      </c>
      <c r="G2660" s="12">
        <v>250</v>
      </c>
      <c r="H2660" s="12">
        <v>250</v>
      </c>
      <c r="I2660" s="12">
        <f t="shared" si="40"/>
        <v>0</v>
      </c>
      <c r="J2660" s="108">
        <v>0</v>
      </c>
    </row>
    <row r="2661" spans="1:10" x14ac:dyDescent="0.3">
      <c r="A2661" s="8">
        <v>2660</v>
      </c>
      <c r="B2661" s="111">
        <v>371178</v>
      </c>
      <c r="C2661" s="9" t="s">
        <v>434</v>
      </c>
      <c r="D2661" s="3" t="s">
        <v>897</v>
      </c>
      <c r="E2661" s="10" t="s">
        <v>9</v>
      </c>
      <c r="F2661" s="12">
        <v>70</v>
      </c>
      <c r="G2661" s="12">
        <v>0</v>
      </c>
      <c r="H2661" s="12">
        <v>0</v>
      </c>
      <c r="I2661" s="12">
        <f t="shared" si="40"/>
        <v>70</v>
      </c>
      <c r="J2661" s="108">
        <v>621775</v>
      </c>
    </row>
    <row r="2662" spans="1:10" x14ac:dyDescent="0.3">
      <c r="A2662" s="2">
        <v>2661</v>
      </c>
      <c r="B2662" s="111">
        <v>371178</v>
      </c>
      <c r="C2662" s="9" t="s">
        <v>436</v>
      </c>
      <c r="D2662" s="3" t="s">
        <v>897</v>
      </c>
      <c r="E2662" s="10" t="s">
        <v>13</v>
      </c>
      <c r="F2662" s="12">
        <v>2</v>
      </c>
      <c r="G2662" s="12">
        <v>0</v>
      </c>
      <c r="H2662" s="12">
        <v>0</v>
      </c>
      <c r="I2662" s="12">
        <f t="shared" si="40"/>
        <v>2</v>
      </c>
      <c r="J2662" s="108">
        <v>325987.20000000001</v>
      </c>
    </row>
    <row r="2663" spans="1:10" x14ac:dyDescent="0.3">
      <c r="A2663" s="8">
        <v>2662</v>
      </c>
      <c r="B2663" s="111">
        <v>371178</v>
      </c>
      <c r="C2663" s="9" t="s">
        <v>437</v>
      </c>
      <c r="D2663" s="3" t="s">
        <v>897</v>
      </c>
      <c r="E2663" s="10" t="s">
        <v>13</v>
      </c>
      <c r="F2663" s="12">
        <v>0</v>
      </c>
      <c r="G2663" s="12">
        <v>350</v>
      </c>
      <c r="H2663" s="12">
        <v>350</v>
      </c>
      <c r="I2663" s="12">
        <f t="shared" si="40"/>
        <v>0</v>
      </c>
      <c r="J2663" s="108">
        <v>0</v>
      </c>
    </row>
    <row r="2664" spans="1:10" x14ac:dyDescent="0.3">
      <c r="A2664" s="2">
        <v>2663</v>
      </c>
      <c r="B2664" s="111">
        <v>371178</v>
      </c>
      <c r="C2664" s="9" t="s">
        <v>440</v>
      </c>
      <c r="D2664" s="3" t="s">
        <v>897</v>
      </c>
      <c r="E2664" s="23" t="s">
        <v>83</v>
      </c>
      <c r="F2664" s="12">
        <v>6</v>
      </c>
      <c r="G2664" s="12">
        <v>0</v>
      </c>
      <c r="H2664" s="12">
        <v>0</v>
      </c>
      <c r="I2664" s="12">
        <f t="shared" si="40"/>
        <v>6</v>
      </c>
      <c r="J2664" s="108">
        <v>156090.00000000003</v>
      </c>
    </row>
    <row r="2665" spans="1:10" x14ac:dyDescent="0.3">
      <c r="A2665" s="8">
        <v>2664</v>
      </c>
      <c r="B2665" s="111">
        <v>371178</v>
      </c>
      <c r="C2665" s="9" t="s">
        <v>441</v>
      </c>
      <c r="D2665" s="3" t="s">
        <v>897</v>
      </c>
      <c r="E2665" s="23" t="s">
        <v>9</v>
      </c>
      <c r="F2665" s="12">
        <v>4000</v>
      </c>
      <c r="G2665" s="12">
        <v>0</v>
      </c>
      <c r="H2665" s="12">
        <v>2100</v>
      </c>
      <c r="I2665" s="12">
        <f t="shared" si="40"/>
        <v>1900</v>
      </c>
      <c r="J2665" s="108">
        <v>190190.00000000003</v>
      </c>
    </row>
    <row r="2666" spans="1:10" x14ac:dyDescent="0.3">
      <c r="A2666" s="2">
        <v>2665</v>
      </c>
      <c r="B2666" s="111">
        <v>371178</v>
      </c>
      <c r="C2666" s="9" t="s">
        <v>442</v>
      </c>
      <c r="D2666" s="3" t="s">
        <v>897</v>
      </c>
      <c r="E2666" s="23" t="s">
        <v>13</v>
      </c>
      <c r="F2666" s="12">
        <v>610</v>
      </c>
      <c r="G2666" s="12">
        <v>0</v>
      </c>
      <c r="H2666" s="12">
        <v>610</v>
      </c>
      <c r="I2666" s="12">
        <f t="shared" si="40"/>
        <v>0</v>
      </c>
      <c r="J2666" s="108">
        <v>0</v>
      </c>
    </row>
    <row r="2667" spans="1:10" x14ac:dyDescent="0.3">
      <c r="A2667" s="8">
        <v>2666</v>
      </c>
      <c r="B2667" s="111">
        <v>371178</v>
      </c>
      <c r="C2667" s="9" t="s">
        <v>782</v>
      </c>
      <c r="D2667" s="3" t="s">
        <v>897</v>
      </c>
      <c r="E2667" s="23" t="s">
        <v>9</v>
      </c>
      <c r="F2667" s="12">
        <v>0</v>
      </c>
      <c r="G2667" s="12">
        <v>600</v>
      </c>
      <c r="H2667" s="12">
        <v>600</v>
      </c>
      <c r="I2667" s="12">
        <f t="shared" si="40"/>
        <v>0</v>
      </c>
      <c r="J2667" s="108">
        <v>0</v>
      </c>
    </row>
    <row r="2668" spans="1:10" x14ac:dyDescent="0.3">
      <c r="A2668" s="2">
        <v>2667</v>
      </c>
      <c r="B2668" s="111">
        <v>371178</v>
      </c>
      <c r="C2668" s="40" t="s">
        <v>443</v>
      </c>
      <c r="D2668" s="3" t="s">
        <v>897</v>
      </c>
      <c r="E2668" s="10" t="s">
        <v>9</v>
      </c>
      <c r="F2668" s="12">
        <v>2500</v>
      </c>
      <c r="G2668" s="12">
        <v>0</v>
      </c>
      <c r="H2668" s="12">
        <v>0</v>
      </c>
      <c r="I2668" s="12">
        <f t="shared" si="40"/>
        <v>2500</v>
      </c>
      <c r="J2668" s="108">
        <v>5428500</v>
      </c>
    </row>
    <row r="2669" spans="1:10" x14ac:dyDescent="0.3">
      <c r="A2669" s="8">
        <v>2668</v>
      </c>
      <c r="B2669" s="111">
        <v>371178</v>
      </c>
      <c r="C2669" s="9" t="s">
        <v>445</v>
      </c>
      <c r="D2669" s="3" t="s">
        <v>897</v>
      </c>
      <c r="E2669" s="10" t="s">
        <v>13</v>
      </c>
      <c r="F2669" s="12">
        <v>20</v>
      </c>
      <c r="G2669" s="12">
        <v>0</v>
      </c>
      <c r="H2669" s="12">
        <v>20</v>
      </c>
      <c r="I2669" s="12">
        <f t="shared" si="40"/>
        <v>0</v>
      </c>
      <c r="J2669" s="108">
        <v>0</v>
      </c>
    </row>
    <row r="2670" spans="1:10" x14ac:dyDescent="0.3">
      <c r="A2670" s="2">
        <v>2669</v>
      </c>
      <c r="B2670" s="111">
        <v>371178</v>
      </c>
      <c r="C2670" s="17" t="s">
        <v>446</v>
      </c>
      <c r="D2670" s="3" t="s">
        <v>897</v>
      </c>
      <c r="E2670" s="10" t="s">
        <v>13</v>
      </c>
      <c r="F2670" s="12">
        <v>0</v>
      </c>
      <c r="G2670" s="12">
        <v>8</v>
      </c>
      <c r="H2670" s="12">
        <v>8</v>
      </c>
      <c r="I2670" s="12">
        <f t="shared" si="40"/>
        <v>0</v>
      </c>
      <c r="J2670" s="108">
        <v>0</v>
      </c>
    </row>
    <row r="2671" spans="1:10" x14ac:dyDescent="0.3">
      <c r="A2671" s="8">
        <v>2670</v>
      </c>
      <c r="B2671" s="111">
        <v>371178</v>
      </c>
      <c r="C2671" s="9" t="s">
        <v>447</v>
      </c>
      <c r="D2671" s="3" t="s">
        <v>897</v>
      </c>
      <c r="E2671" s="10" t="s">
        <v>9</v>
      </c>
      <c r="F2671" s="12">
        <v>1020</v>
      </c>
      <c r="G2671" s="12">
        <v>0</v>
      </c>
      <c r="H2671" s="12">
        <v>630</v>
      </c>
      <c r="I2671" s="12">
        <f t="shared" si="40"/>
        <v>390</v>
      </c>
      <c r="J2671" s="108">
        <v>160017</v>
      </c>
    </row>
    <row r="2672" spans="1:10" x14ac:dyDescent="0.3">
      <c r="A2672" s="2">
        <v>2671</v>
      </c>
      <c r="B2672" s="111">
        <v>371178</v>
      </c>
      <c r="C2672" s="9" t="s">
        <v>448</v>
      </c>
      <c r="D2672" s="3" t="s">
        <v>897</v>
      </c>
      <c r="E2672" s="10" t="s">
        <v>9</v>
      </c>
      <c r="F2672" s="12">
        <v>50</v>
      </c>
      <c r="G2672" s="12">
        <v>0</v>
      </c>
      <c r="H2672" s="12">
        <v>0</v>
      </c>
      <c r="I2672" s="12">
        <f t="shared" si="40"/>
        <v>50</v>
      </c>
      <c r="J2672" s="108">
        <v>137500</v>
      </c>
    </row>
    <row r="2673" spans="1:10" x14ac:dyDescent="0.3">
      <c r="A2673" s="8">
        <v>2672</v>
      </c>
      <c r="B2673" s="111">
        <v>371178</v>
      </c>
      <c r="C2673" s="17" t="s">
        <v>783</v>
      </c>
      <c r="D2673" s="3" t="s">
        <v>897</v>
      </c>
      <c r="E2673" s="18" t="s">
        <v>9</v>
      </c>
      <c r="F2673" s="19">
        <v>1100</v>
      </c>
      <c r="G2673" s="19">
        <v>7800</v>
      </c>
      <c r="H2673" s="19">
        <v>6100</v>
      </c>
      <c r="I2673" s="19">
        <f t="shared" si="40"/>
        <v>2800</v>
      </c>
      <c r="J2673" s="108">
        <v>2368797.2000000002</v>
      </c>
    </row>
    <row r="2674" spans="1:10" x14ac:dyDescent="0.3">
      <c r="A2674" s="2">
        <v>2673</v>
      </c>
      <c r="B2674" s="111">
        <v>371178</v>
      </c>
      <c r="C2674" s="14" t="s">
        <v>451</v>
      </c>
      <c r="D2674" s="3" t="s">
        <v>897</v>
      </c>
      <c r="E2674" s="10" t="s">
        <v>13</v>
      </c>
      <c r="F2674" s="12">
        <v>1164</v>
      </c>
      <c r="G2674" s="12">
        <v>0</v>
      </c>
      <c r="H2674" s="12">
        <v>264</v>
      </c>
      <c r="I2674" s="12">
        <f t="shared" si="40"/>
        <v>900</v>
      </c>
      <c r="J2674" s="108">
        <v>64251000</v>
      </c>
    </row>
    <row r="2675" spans="1:10" x14ac:dyDescent="0.3">
      <c r="A2675" s="8">
        <v>2674</v>
      </c>
      <c r="B2675" s="111">
        <v>371178</v>
      </c>
      <c r="C2675" s="9" t="s">
        <v>452</v>
      </c>
      <c r="D2675" s="3" t="s">
        <v>897</v>
      </c>
      <c r="E2675" s="10" t="s">
        <v>13</v>
      </c>
      <c r="F2675" s="12">
        <v>30</v>
      </c>
      <c r="G2675" s="12">
        <v>250</v>
      </c>
      <c r="H2675" s="12">
        <v>180</v>
      </c>
      <c r="I2675" s="12">
        <f t="shared" si="40"/>
        <v>100</v>
      </c>
      <c r="J2675" s="108">
        <v>11000000.000000002</v>
      </c>
    </row>
    <row r="2676" spans="1:10" x14ac:dyDescent="0.3">
      <c r="A2676" s="2">
        <v>2675</v>
      </c>
      <c r="B2676" s="111">
        <v>371178</v>
      </c>
      <c r="C2676" s="9" t="s">
        <v>453</v>
      </c>
      <c r="D2676" s="3" t="s">
        <v>897</v>
      </c>
      <c r="E2676" s="10" t="s">
        <v>13</v>
      </c>
      <c r="F2676" s="11">
        <v>140</v>
      </c>
      <c r="G2676" s="11">
        <v>400</v>
      </c>
      <c r="H2676" s="11">
        <v>540</v>
      </c>
      <c r="I2676" s="11">
        <f t="shared" si="40"/>
        <v>0</v>
      </c>
      <c r="J2676" s="108">
        <v>0</v>
      </c>
    </row>
    <row r="2677" spans="1:10" x14ac:dyDescent="0.3">
      <c r="A2677" s="8">
        <v>2676</v>
      </c>
      <c r="B2677" s="111">
        <v>371178</v>
      </c>
      <c r="C2677" s="9" t="s">
        <v>454</v>
      </c>
      <c r="D2677" s="3" t="s">
        <v>897</v>
      </c>
      <c r="E2677" s="10" t="s">
        <v>13</v>
      </c>
      <c r="F2677" s="12">
        <v>12</v>
      </c>
      <c r="G2677" s="12">
        <v>0</v>
      </c>
      <c r="H2677" s="12">
        <v>11</v>
      </c>
      <c r="I2677" s="12">
        <f t="shared" si="40"/>
        <v>1</v>
      </c>
      <c r="J2677" s="108">
        <v>9199999.6000000015</v>
      </c>
    </row>
    <row r="2678" spans="1:10" x14ac:dyDescent="0.3">
      <c r="A2678" s="2">
        <v>2677</v>
      </c>
      <c r="B2678" s="111">
        <v>371178</v>
      </c>
      <c r="C2678" s="16" t="s">
        <v>455</v>
      </c>
      <c r="D2678" s="3" t="s">
        <v>897</v>
      </c>
      <c r="E2678" s="10" t="s">
        <v>13</v>
      </c>
      <c r="F2678" s="12">
        <v>29</v>
      </c>
      <c r="G2678" s="12">
        <v>30</v>
      </c>
      <c r="H2678" s="12">
        <v>0</v>
      </c>
      <c r="I2678" s="12">
        <f t="shared" si="40"/>
        <v>59</v>
      </c>
      <c r="J2678" s="108">
        <v>30148970.500000004</v>
      </c>
    </row>
    <row r="2679" spans="1:10" x14ac:dyDescent="0.3">
      <c r="A2679" s="8">
        <v>2678</v>
      </c>
      <c r="B2679" s="111">
        <v>371178</v>
      </c>
      <c r="C2679" s="16" t="s">
        <v>828</v>
      </c>
      <c r="D2679" s="3" t="s">
        <v>897</v>
      </c>
      <c r="E2679" s="10" t="s">
        <v>33</v>
      </c>
      <c r="F2679" s="12">
        <v>0</v>
      </c>
      <c r="G2679" s="12">
        <v>100</v>
      </c>
      <c r="H2679" s="12">
        <v>100</v>
      </c>
      <c r="I2679" s="12">
        <f t="shared" si="40"/>
        <v>0</v>
      </c>
      <c r="J2679" s="108">
        <v>0</v>
      </c>
    </row>
    <row r="2680" spans="1:10" x14ac:dyDescent="0.3">
      <c r="A2680" s="2">
        <v>2679</v>
      </c>
      <c r="B2680" s="111">
        <v>371178</v>
      </c>
      <c r="C2680" s="16" t="s">
        <v>457</v>
      </c>
      <c r="D2680" s="3" t="s">
        <v>897</v>
      </c>
      <c r="E2680" s="10" t="s">
        <v>107</v>
      </c>
      <c r="F2680" s="12">
        <v>90</v>
      </c>
      <c r="G2680" s="12">
        <v>0</v>
      </c>
      <c r="H2680" s="12">
        <v>0</v>
      </c>
      <c r="I2680" s="12">
        <f t="shared" si="40"/>
        <v>90</v>
      </c>
      <c r="J2680" s="108">
        <v>43164</v>
      </c>
    </row>
    <row r="2681" spans="1:10" x14ac:dyDescent="0.3">
      <c r="A2681" s="8">
        <v>2680</v>
      </c>
      <c r="B2681" s="111">
        <v>371178</v>
      </c>
      <c r="C2681" s="16" t="s">
        <v>784</v>
      </c>
      <c r="D2681" s="3" t="s">
        <v>897</v>
      </c>
      <c r="E2681" s="10" t="s">
        <v>13</v>
      </c>
      <c r="F2681" s="12">
        <v>30</v>
      </c>
      <c r="G2681" s="12">
        <v>0</v>
      </c>
      <c r="H2681" s="12">
        <v>30</v>
      </c>
      <c r="I2681" s="12">
        <f t="shared" si="40"/>
        <v>0</v>
      </c>
      <c r="J2681" s="108">
        <v>0</v>
      </c>
    </row>
    <row r="2682" spans="1:10" x14ac:dyDescent="0.3">
      <c r="A2682" s="2">
        <v>2681</v>
      </c>
      <c r="B2682" s="111">
        <v>371178</v>
      </c>
      <c r="C2682" s="16" t="s">
        <v>458</v>
      </c>
      <c r="D2682" s="3" t="s">
        <v>897</v>
      </c>
      <c r="E2682" s="10" t="s">
        <v>13</v>
      </c>
      <c r="F2682" s="12">
        <v>0</v>
      </c>
      <c r="G2682" s="12">
        <v>200</v>
      </c>
      <c r="H2682" s="12">
        <v>200</v>
      </c>
      <c r="I2682" s="12">
        <f t="shared" si="40"/>
        <v>0</v>
      </c>
      <c r="J2682" s="108">
        <v>0</v>
      </c>
    </row>
    <row r="2683" spans="1:10" x14ac:dyDescent="0.3">
      <c r="A2683" s="8">
        <v>2682</v>
      </c>
      <c r="B2683" s="111">
        <v>371178</v>
      </c>
      <c r="C2683" s="9" t="s">
        <v>459</v>
      </c>
      <c r="D2683" s="3" t="s">
        <v>897</v>
      </c>
      <c r="E2683" s="10" t="s">
        <v>9</v>
      </c>
      <c r="F2683" s="12">
        <v>800</v>
      </c>
      <c r="G2683" s="12">
        <v>0</v>
      </c>
      <c r="H2683" s="12">
        <v>0</v>
      </c>
      <c r="I2683" s="12">
        <f t="shared" si="40"/>
        <v>800</v>
      </c>
      <c r="J2683" s="108">
        <v>320320</v>
      </c>
    </row>
    <row r="2684" spans="1:10" x14ac:dyDescent="0.3">
      <c r="A2684" s="2">
        <v>2683</v>
      </c>
      <c r="B2684" s="111">
        <v>371178</v>
      </c>
      <c r="C2684" s="9" t="s">
        <v>785</v>
      </c>
      <c r="D2684" s="3" t="s">
        <v>897</v>
      </c>
      <c r="E2684" s="10" t="s">
        <v>9</v>
      </c>
      <c r="F2684" s="12">
        <v>500</v>
      </c>
      <c r="G2684" s="12">
        <v>700</v>
      </c>
      <c r="H2684" s="12">
        <v>0</v>
      </c>
      <c r="I2684" s="12">
        <f t="shared" si="40"/>
        <v>1200</v>
      </c>
      <c r="J2684" s="108">
        <v>780001.2</v>
      </c>
    </row>
    <row r="2685" spans="1:10" x14ac:dyDescent="0.3">
      <c r="A2685" s="8">
        <v>2684</v>
      </c>
      <c r="B2685" s="111">
        <v>371178</v>
      </c>
      <c r="C2685" s="9" t="s">
        <v>461</v>
      </c>
      <c r="D2685" s="3" t="s">
        <v>897</v>
      </c>
      <c r="E2685" s="10" t="s">
        <v>9</v>
      </c>
      <c r="F2685" s="12">
        <v>0</v>
      </c>
      <c r="G2685" s="12">
        <v>48000</v>
      </c>
      <c r="H2685" s="12">
        <v>9120</v>
      </c>
      <c r="I2685" s="12">
        <f t="shared" si="40"/>
        <v>38880</v>
      </c>
      <c r="J2685" s="108">
        <v>8211456.0000000009</v>
      </c>
    </row>
    <row r="2686" spans="1:10" x14ac:dyDescent="0.3">
      <c r="A2686" s="2">
        <v>2685</v>
      </c>
      <c r="B2686" s="111">
        <v>371178</v>
      </c>
      <c r="C2686" s="9" t="s">
        <v>462</v>
      </c>
      <c r="D2686" s="3" t="s">
        <v>897</v>
      </c>
      <c r="E2686" s="18" t="s">
        <v>13</v>
      </c>
      <c r="F2686" s="12">
        <v>0</v>
      </c>
      <c r="G2686" s="12">
        <v>4000</v>
      </c>
      <c r="H2686" s="12">
        <v>2468</v>
      </c>
      <c r="I2686" s="12">
        <f t="shared" si="40"/>
        <v>1532</v>
      </c>
      <c r="J2686" s="108">
        <v>55151540.400000006</v>
      </c>
    </row>
    <row r="2687" spans="1:10" x14ac:dyDescent="0.3">
      <c r="A2687" s="8">
        <v>2686</v>
      </c>
      <c r="B2687" s="111">
        <v>371178</v>
      </c>
      <c r="C2687" s="9" t="s">
        <v>786</v>
      </c>
      <c r="D2687" s="3" t="s">
        <v>897</v>
      </c>
      <c r="E2687" s="18" t="s">
        <v>13</v>
      </c>
      <c r="F2687" s="12">
        <v>1550</v>
      </c>
      <c r="G2687" s="12">
        <v>0</v>
      </c>
      <c r="H2687" s="12">
        <v>1550</v>
      </c>
      <c r="I2687" s="12">
        <f t="shared" si="40"/>
        <v>0</v>
      </c>
      <c r="J2687" s="108">
        <v>0</v>
      </c>
    </row>
    <row r="2688" spans="1:10" x14ac:dyDescent="0.3">
      <c r="A2688" s="2">
        <v>2687</v>
      </c>
      <c r="B2688" s="111">
        <v>371178</v>
      </c>
      <c r="C2688" s="9" t="s">
        <v>463</v>
      </c>
      <c r="D2688" s="3" t="s">
        <v>897</v>
      </c>
      <c r="E2688" s="10" t="s">
        <v>13</v>
      </c>
      <c r="F2688" s="12">
        <v>1910</v>
      </c>
      <c r="G2688" s="12">
        <v>10400</v>
      </c>
      <c r="H2688" s="12">
        <v>4500</v>
      </c>
      <c r="I2688" s="12">
        <f t="shared" si="40"/>
        <v>7810</v>
      </c>
      <c r="J2688" s="108">
        <v>18745562.000000004</v>
      </c>
    </row>
    <row r="2689" spans="1:10" x14ac:dyDescent="0.3">
      <c r="A2689" s="8">
        <v>2688</v>
      </c>
      <c r="B2689" s="111">
        <v>371178</v>
      </c>
      <c r="C2689" s="9" t="s">
        <v>464</v>
      </c>
      <c r="D2689" s="3" t="s">
        <v>897</v>
      </c>
      <c r="E2689" s="10" t="s">
        <v>9</v>
      </c>
      <c r="F2689" s="12">
        <v>2460</v>
      </c>
      <c r="G2689" s="12">
        <v>0</v>
      </c>
      <c r="H2689" s="12">
        <v>2460</v>
      </c>
      <c r="I2689" s="12">
        <f t="shared" si="40"/>
        <v>0</v>
      </c>
      <c r="J2689" s="108">
        <v>0</v>
      </c>
    </row>
    <row r="2690" spans="1:10" x14ac:dyDescent="0.3">
      <c r="A2690" s="2">
        <v>2689</v>
      </c>
      <c r="B2690" s="111">
        <v>371178</v>
      </c>
      <c r="C2690" s="9" t="s">
        <v>465</v>
      </c>
      <c r="D2690" s="3" t="s">
        <v>897</v>
      </c>
      <c r="E2690" s="10" t="s">
        <v>9</v>
      </c>
      <c r="F2690" s="12">
        <v>2400</v>
      </c>
      <c r="G2690" s="12">
        <v>3720</v>
      </c>
      <c r="H2690" s="12">
        <v>5820</v>
      </c>
      <c r="I2690" s="12">
        <f t="shared" si="40"/>
        <v>300</v>
      </c>
      <c r="J2690" s="108">
        <v>356730.00000000006</v>
      </c>
    </row>
    <row r="2691" spans="1:10" x14ac:dyDescent="0.3">
      <c r="A2691" s="8">
        <v>2690</v>
      </c>
      <c r="B2691" s="111">
        <v>371178</v>
      </c>
      <c r="C2691" s="9" t="s">
        <v>829</v>
      </c>
      <c r="D2691" s="3" t="s">
        <v>897</v>
      </c>
      <c r="E2691" s="10" t="s">
        <v>9</v>
      </c>
      <c r="F2691" s="12">
        <v>0</v>
      </c>
      <c r="G2691" s="12">
        <v>1120</v>
      </c>
      <c r="H2691" s="12">
        <v>1120</v>
      </c>
      <c r="I2691" s="12">
        <f t="shared" si="40"/>
        <v>0</v>
      </c>
      <c r="J2691" s="108">
        <v>0</v>
      </c>
    </row>
    <row r="2692" spans="1:10" x14ac:dyDescent="0.3">
      <c r="A2692" s="2">
        <v>2691</v>
      </c>
      <c r="B2692" s="111">
        <v>371178</v>
      </c>
      <c r="C2692" s="9" t="s">
        <v>830</v>
      </c>
      <c r="D2692" s="3" t="s">
        <v>897</v>
      </c>
      <c r="E2692" s="10" t="s">
        <v>9</v>
      </c>
      <c r="F2692" s="12">
        <v>0</v>
      </c>
      <c r="G2692" s="12">
        <v>168</v>
      </c>
      <c r="H2692" s="12">
        <v>140</v>
      </c>
      <c r="I2692" s="12">
        <f t="shared" si="40"/>
        <v>28</v>
      </c>
      <c r="J2692" s="108">
        <v>140140</v>
      </c>
    </row>
    <row r="2693" spans="1:10" x14ac:dyDescent="0.3">
      <c r="A2693" s="8">
        <v>2692</v>
      </c>
      <c r="B2693" s="111">
        <v>371178</v>
      </c>
      <c r="C2693" s="9" t="s">
        <v>466</v>
      </c>
      <c r="D2693" s="3" t="s">
        <v>897</v>
      </c>
      <c r="E2693" s="10" t="s">
        <v>33</v>
      </c>
      <c r="F2693" s="12">
        <v>4</v>
      </c>
      <c r="G2693" s="12">
        <v>0</v>
      </c>
      <c r="H2693" s="12">
        <v>0</v>
      </c>
      <c r="I2693" s="12">
        <f t="shared" si="40"/>
        <v>4</v>
      </c>
      <c r="J2693" s="108">
        <v>183422.80000000002</v>
      </c>
    </row>
    <row r="2694" spans="1:10" x14ac:dyDescent="0.3">
      <c r="A2694" s="2">
        <v>2693</v>
      </c>
      <c r="B2694" s="111">
        <v>371178</v>
      </c>
      <c r="C2694" s="14" t="s">
        <v>467</v>
      </c>
      <c r="D2694" s="3" t="s">
        <v>897</v>
      </c>
      <c r="E2694" s="10" t="s">
        <v>9</v>
      </c>
      <c r="F2694" s="12">
        <v>50</v>
      </c>
      <c r="G2694" s="12">
        <v>0</v>
      </c>
      <c r="H2694" s="12">
        <v>0</v>
      </c>
      <c r="I2694" s="12">
        <f t="shared" si="40"/>
        <v>50</v>
      </c>
      <c r="J2694" s="108">
        <v>198000.00000000003</v>
      </c>
    </row>
    <row r="2695" spans="1:10" x14ac:dyDescent="0.3">
      <c r="A2695" s="8">
        <v>2694</v>
      </c>
      <c r="B2695" s="111">
        <v>371178</v>
      </c>
      <c r="C2695" s="16" t="s">
        <v>468</v>
      </c>
      <c r="D2695" s="3" t="s">
        <v>897</v>
      </c>
      <c r="E2695" s="10" t="s">
        <v>9</v>
      </c>
      <c r="F2695" s="12">
        <v>2100</v>
      </c>
      <c r="G2695" s="12">
        <v>0</v>
      </c>
      <c r="H2695" s="12">
        <v>400</v>
      </c>
      <c r="I2695" s="12">
        <f t="shared" si="40"/>
        <v>1700</v>
      </c>
      <c r="J2695" s="108">
        <v>484330.00000000006</v>
      </c>
    </row>
    <row r="2696" spans="1:10" x14ac:dyDescent="0.3">
      <c r="A2696" s="2">
        <v>2695</v>
      </c>
      <c r="B2696" s="111">
        <v>371178</v>
      </c>
      <c r="C2696" s="37" t="s">
        <v>471</v>
      </c>
      <c r="D2696" s="3" t="s">
        <v>897</v>
      </c>
      <c r="E2696" s="18" t="s">
        <v>13</v>
      </c>
      <c r="F2696" s="24">
        <v>12163</v>
      </c>
      <c r="G2696" s="24">
        <v>0</v>
      </c>
      <c r="H2696" s="24">
        <v>9605</v>
      </c>
      <c r="I2696" s="24">
        <f t="shared" si="40"/>
        <v>2558</v>
      </c>
      <c r="J2696" s="108">
        <v>10157818.000000002</v>
      </c>
    </row>
    <row r="2697" spans="1:10" x14ac:dyDescent="0.3">
      <c r="A2697" s="8">
        <v>2696</v>
      </c>
      <c r="B2697" s="111">
        <v>371178</v>
      </c>
      <c r="C2697" s="37" t="s">
        <v>787</v>
      </c>
      <c r="D2697" s="3" t="s">
        <v>897</v>
      </c>
      <c r="E2697" s="10" t="s">
        <v>13</v>
      </c>
      <c r="F2697" s="12">
        <v>40</v>
      </c>
      <c r="G2697" s="12">
        <v>0</v>
      </c>
      <c r="H2697" s="12">
        <v>20</v>
      </c>
      <c r="I2697" s="12">
        <f t="shared" si="40"/>
        <v>20</v>
      </c>
      <c r="J2697" s="108">
        <v>16000000.060000001</v>
      </c>
    </row>
    <row r="2698" spans="1:10" x14ac:dyDescent="0.3">
      <c r="A2698" s="2">
        <v>2697</v>
      </c>
      <c r="B2698" s="111">
        <v>371178</v>
      </c>
      <c r="C2698" s="37" t="s">
        <v>788</v>
      </c>
      <c r="D2698" s="3" t="s">
        <v>897</v>
      </c>
      <c r="E2698" s="10" t="s">
        <v>13</v>
      </c>
      <c r="F2698" s="12">
        <v>40</v>
      </c>
      <c r="G2698" s="12">
        <v>0</v>
      </c>
      <c r="H2698" s="12">
        <v>20</v>
      </c>
      <c r="I2698" s="12">
        <f t="shared" ref="I2698:I2761" si="41">F2698+G2698-H2698</f>
        <v>20</v>
      </c>
      <c r="J2698" s="108">
        <v>7999999.9200000009</v>
      </c>
    </row>
    <row r="2699" spans="1:10" x14ac:dyDescent="0.3">
      <c r="A2699" s="8">
        <v>2698</v>
      </c>
      <c r="B2699" s="111">
        <v>371178</v>
      </c>
      <c r="C2699" s="14" t="s">
        <v>472</v>
      </c>
      <c r="D2699" s="3" t="s">
        <v>897</v>
      </c>
      <c r="E2699" s="10" t="s">
        <v>13</v>
      </c>
      <c r="F2699" s="12">
        <v>1150</v>
      </c>
      <c r="G2699" s="12">
        <v>0</v>
      </c>
      <c r="H2699" s="12">
        <v>700</v>
      </c>
      <c r="I2699" s="12">
        <f t="shared" si="41"/>
        <v>450</v>
      </c>
      <c r="J2699" s="108">
        <v>990000</v>
      </c>
    </row>
    <row r="2700" spans="1:10" x14ac:dyDescent="0.3">
      <c r="A2700" s="2">
        <v>2699</v>
      </c>
      <c r="B2700" s="111">
        <v>371178</v>
      </c>
      <c r="C2700" s="14" t="s">
        <v>789</v>
      </c>
      <c r="D2700" s="3" t="s">
        <v>897</v>
      </c>
      <c r="E2700" s="10" t="s">
        <v>13</v>
      </c>
      <c r="F2700" s="12">
        <v>499</v>
      </c>
      <c r="G2700" s="12">
        <v>413</v>
      </c>
      <c r="H2700" s="12">
        <v>130</v>
      </c>
      <c r="I2700" s="12">
        <f t="shared" si="41"/>
        <v>782</v>
      </c>
      <c r="J2700" s="108">
        <v>390999996.09000003</v>
      </c>
    </row>
    <row r="2701" spans="1:10" x14ac:dyDescent="0.3">
      <c r="A2701" s="8">
        <v>2700</v>
      </c>
      <c r="B2701" s="111">
        <v>371178</v>
      </c>
      <c r="C2701" s="37" t="s">
        <v>790</v>
      </c>
      <c r="D2701" s="3" t="s">
        <v>897</v>
      </c>
      <c r="E2701" s="18" t="s">
        <v>13</v>
      </c>
      <c r="F2701" s="19">
        <v>499</v>
      </c>
      <c r="G2701" s="19">
        <v>413</v>
      </c>
      <c r="H2701" s="19">
        <v>100</v>
      </c>
      <c r="I2701" s="19">
        <f t="shared" si="41"/>
        <v>812</v>
      </c>
      <c r="J2701" s="108">
        <v>162399998.37600002</v>
      </c>
    </row>
    <row r="2702" spans="1:10" x14ac:dyDescent="0.3">
      <c r="A2702" s="2">
        <v>2701</v>
      </c>
      <c r="B2702" s="111">
        <v>371178</v>
      </c>
      <c r="C2702" s="28" t="s">
        <v>473</v>
      </c>
      <c r="D2702" s="3" t="s">
        <v>897</v>
      </c>
      <c r="E2702" s="10" t="s">
        <v>13</v>
      </c>
      <c r="F2702" s="12">
        <v>0</v>
      </c>
      <c r="G2702" s="12">
        <v>3</v>
      </c>
      <c r="H2702" s="12">
        <v>3</v>
      </c>
      <c r="I2702" s="12">
        <f t="shared" si="41"/>
        <v>0</v>
      </c>
      <c r="J2702" s="108">
        <v>0</v>
      </c>
    </row>
    <row r="2703" spans="1:10" x14ac:dyDescent="0.3">
      <c r="A2703" s="8">
        <v>2702</v>
      </c>
      <c r="B2703" s="111">
        <v>371178</v>
      </c>
      <c r="C2703" s="28" t="s">
        <v>474</v>
      </c>
      <c r="D2703" s="3" t="s">
        <v>897</v>
      </c>
      <c r="E2703" s="10" t="s">
        <v>13</v>
      </c>
      <c r="F2703" s="12">
        <v>0</v>
      </c>
      <c r="G2703" s="12">
        <v>1</v>
      </c>
      <c r="H2703" s="12">
        <v>1</v>
      </c>
      <c r="I2703" s="12">
        <f t="shared" si="41"/>
        <v>0</v>
      </c>
      <c r="J2703" s="108">
        <v>0</v>
      </c>
    </row>
    <row r="2704" spans="1:10" x14ac:dyDescent="0.3">
      <c r="A2704" s="2">
        <v>2703</v>
      </c>
      <c r="B2704" s="111">
        <v>371178</v>
      </c>
      <c r="C2704" s="28" t="s">
        <v>475</v>
      </c>
      <c r="D2704" s="3" t="s">
        <v>897</v>
      </c>
      <c r="E2704" s="10" t="s">
        <v>13</v>
      </c>
      <c r="F2704" s="12">
        <v>0</v>
      </c>
      <c r="G2704" s="12">
        <v>7</v>
      </c>
      <c r="H2704" s="12">
        <v>7</v>
      </c>
      <c r="I2704" s="12">
        <f t="shared" si="41"/>
        <v>0</v>
      </c>
      <c r="J2704" s="108">
        <v>0</v>
      </c>
    </row>
    <row r="2705" spans="1:10" x14ac:dyDescent="0.3">
      <c r="A2705" s="8">
        <v>2704</v>
      </c>
      <c r="B2705" s="111">
        <v>371178</v>
      </c>
      <c r="C2705" s="16" t="s">
        <v>476</v>
      </c>
      <c r="D2705" s="3" t="s">
        <v>897</v>
      </c>
      <c r="E2705" s="10" t="s">
        <v>13</v>
      </c>
      <c r="F2705" s="12">
        <v>30</v>
      </c>
      <c r="G2705" s="12">
        <v>20</v>
      </c>
      <c r="H2705" s="12">
        <v>30</v>
      </c>
      <c r="I2705" s="12">
        <f t="shared" si="41"/>
        <v>20</v>
      </c>
      <c r="J2705" s="108">
        <v>750002.00000000012</v>
      </c>
    </row>
    <row r="2706" spans="1:10" x14ac:dyDescent="0.3">
      <c r="A2706" s="2">
        <v>2705</v>
      </c>
      <c r="B2706" s="111">
        <v>371178</v>
      </c>
      <c r="C2706" s="9" t="s">
        <v>791</v>
      </c>
      <c r="D2706" s="3" t="s">
        <v>897</v>
      </c>
      <c r="E2706" s="10" t="s">
        <v>13</v>
      </c>
      <c r="F2706" s="12">
        <v>15</v>
      </c>
      <c r="G2706" s="12">
        <v>0</v>
      </c>
      <c r="H2706" s="12">
        <v>0</v>
      </c>
      <c r="I2706" s="12">
        <f t="shared" si="41"/>
        <v>15</v>
      </c>
      <c r="J2706" s="108">
        <v>0</v>
      </c>
    </row>
    <row r="2707" spans="1:10" x14ac:dyDescent="0.3">
      <c r="A2707" s="8">
        <v>2706</v>
      </c>
      <c r="B2707" s="111">
        <v>371178</v>
      </c>
      <c r="C2707" s="17" t="s">
        <v>482</v>
      </c>
      <c r="D2707" s="3" t="s">
        <v>897</v>
      </c>
      <c r="E2707" s="18" t="s">
        <v>13</v>
      </c>
      <c r="F2707" s="12">
        <v>0</v>
      </c>
      <c r="G2707" s="12">
        <v>3000</v>
      </c>
      <c r="H2707" s="12">
        <v>2010</v>
      </c>
      <c r="I2707" s="12">
        <f t="shared" si="41"/>
        <v>990</v>
      </c>
      <c r="J2707" s="108">
        <v>23413500.000000004</v>
      </c>
    </row>
    <row r="2708" spans="1:10" x14ac:dyDescent="0.3">
      <c r="A2708" s="2">
        <v>2707</v>
      </c>
      <c r="B2708" s="111">
        <v>371178</v>
      </c>
      <c r="C2708" s="9" t="s">
        <v>483</v>
      </c>
      <c r="D2708" s="3" t="s">
        <v>897</v>
      </c>
      <c r="E2708" s="10" t="s">
        <v>33</v>
      </c>
      <c r="F2708" s="12">
        <v>239</v>
      </c>
      <c r="G2708" s="12">
        <v>0</v>
      </c>
      <c r="H2708" s="12">
        <v>239</v>
      </c>
      <c r="I2708" s="12">
        <f t="shared" si="41"/>
        <v>0</v>
      </c>
      <c r="J2708" s="108">
        <v>0</v>
      </c>
    </row>
    <row r="2709" spans="1:10" x14ac:dyDescent="0.3">
      <c r="A2709" s="8">
        <v>2708</v>
      </c>
      <c r="B2709" s="111">
        <v>371178</v>
      </c>
      <c r="C2709" s="9" t="s">
        <v>484</v>
      </c>
      <c r="D2709" s="3" t="s">
        <v>897</v>
      </c>
      <c r="E2709" s="10" t="s">
        <v>9</v>
      </c>
      <c r="F2709" s="12">
        <v>22900</v>
      </c>
      <c r="G2709" s="12">
        <v>83200</v>
      </c>
      <c r="H2709" s="12">
        <v>26010</v>
      </c>
      <c r="I2709" s="12">
        <f t="shared" si="41"/>
        <v>80090</v>
      </c>
      <c r="J2709" s="108">
        <v>7136019.0000000009</v>
      </c>
    </row>
    <row r="2710" spans="1:10" x14ac:dyDescent="0.3">
      <c r="A2710" s="2">
        <v>2709</v>
      </c>
      <c r="B2710" s="111">
        <v>371178</v>
      </c>
      <c r="C2710" s="9" t="s">
        <v>485</v>
      </c>
      <c r="D2710" s="3" t="s">
        <v>897</v>
      </c>
      <c r="E2710" s="10" t="s">
        <v>83</v>
      </c>
      <c r="F2710" s="12">
        <v>9</v>
      </c>
      <c r="G2710" s="12">
        <v>0</v>
      </c>
      <c r="H2710" s="12">
        <v>0</v>
      </c>
      <c r="I2710" s="12">
        <f t="shared" si="41"/>
        <v>9</v>
      </c>
      <c r="J2710" s="108">
        <v>355093.2</v>
      </c>
    </row>
    <row r="2711" spans="1:10" x14ac:dyDescent="0.3">
      <c r="A2711" s="8">
        <v>2710</v>
      </c>
      <c r="B2711" s="111">
        <v>371178</v>
      </c>
      <c r="C2711" s="9" t="s">
        <v>486</v>
      </c>
      <c r="D2711" s="3" t="s">
        <v>897</v>
      </c>
      <c r="E2711" s="18" t="s">
        <v>83</v>
      </c>
      <c r="F2711" s="12">
        <v>3</v>
      </c>
      <c r="G2711" s="12">
        <v>0</v>
      </c>
      <c r="H2711" s="12">
        <v>3</v>
      </c>
      <c r="I2711" s="12">
        <f t="shared" si="41"/>
        <v>0</v>
      </c>
      <c r="J2711" s="108">
        <v>0</v>
      </c>
    </row>
    <row r="2712" spans="1:10" x14ac:dyDescent="0.3">
      <c r="A2712" s="2">
        <v>2711</v>
      </c>
      <c r="B2712" s="111">
        <v>371178</v>
      </c>
      <c r="C2712" s="15" t="s">
        <v>792</v>
      </c>
      <c r="D2712" s="3" t="s">
        <v>897</v>
      </c>
      <c r="E2712" s="23" t="s">
        <v>13</v>
      </c>
      <c r="F2712" s="12">
        <v>10</v>
      </c>
      <c r="G2712" s="12">
        <v>23</v>
      </c>
      <c r="H2712" s="12">
        <v>5</v>
      </c>
      <c r="I2712" s="12">
        <f t="shared" si="41"/>
        <v>28</v>
      </c>
      <c r="J2712" s="108">
        <v>25642680.140000004</v>
      </c>
    </row>
    <row r="2713" spans="1:10" x14ac:dyDescent="0.3">
      <c r="A2713" s="8">
        <v>2712</v>
      </c>
      <c r="B2713" s="111">
        <v>371178</v>
      </c>
      <c r="C2713" s="14" t="s">
        <v>488</v>
      </c>
      <c r="D2713" s="3" t="s">
        <v>897</v>
      </c>
      <c r="E2713" s="23" t="s">
        <v>13</v>
      </c>
      <c r="F2713" s="12">
        <v>0</v>
      </c>
      <c r="G2713" s="12">
        <v>47</v>
      </c>
      <c r="H2713" s="12">
        <v>0</v>
      </c>
      <c r="I2713" s="12">
        <f t="shared" si="41"/>
        <v>47</v>
      </c>
      <c r="J2713" s="108">
        <v>45754500.000000007</v>
      </c>
    </row>
    <row r="2714" spans="1:10" x14ac:dyDescent="0.3">
      <c r="A2714" s="2">
        <v>2713</v>
      </c>
      <c r="B2714" s="111">
        <v>371178</v>
      </c>
      <c r="C2714" s="14" t="s">
        <v>489</v>
      </c>
      <c r="D2714" s="3" t="s">
        <v>897</v>
      </c>
      <c r="E2714" s="10" t="s">
        <v>13</v>
      </c>
      <c r="F2714" s="12">
        <v>0</v>
      </c>
      <c r="G2714" s="12">
        <v>60</v>
      </c>
      <c r="H2714" s="12">
        <v>60</v>
      </c>
      <c r="I2714" s="12">
        <f t="shared" si="41"/>
        <v>0</v>
      </c>
      <c r="J2714" s="108">
        <v>0</v>
      </c>
    </row>
    <row r="2715" spans="1:10" x14ac:dyDescent="0.3">
      <c r="A2715" s="8">
        <v>2714</v>
      </c>
      <c r="B2715" s="111">
        <v>371178</v>
      </c>
      <c r="C2715" s="14" t="s">
        <v>490</v>
      </c>
      <c r="D2715" s="3" t="s">
        <v>897</v>
      </c>
      <c r="E2715" s="10" t="s">
        <v>13</v>
      </c>
      <c r="F2715" s="12">
        <v>0</v>
      </c>
      <c r="G2715" s="12">
        <v>0</v>
      </c>
      <c r="H2715" s="12">
        <v>0</v>
      </c>
      <c r="I2715" s="12">
        <f t="shared" si="41"/>
        <v>0</v>
      </c>
      <c r="J2715" s="108">
        <v>0</v>
      </c>
    </row>
    <row r="2716" spans="1:10" x14ac:dyDescent="0.3">
      <c r="A2716" s="2">
        <v>2715</v>
      </c>
      <c r="B2716" s="111">
        <v>371178</v>
      </c>
      <c r="C2716" s="9" t="s">
        <v>491</v>
      </c>
      <c r="D2716" s="3" t="s">
        <v>897</v>
      </c>
      <c r="E2716" s="10" t="s">
        <v>13</v>
      </c>
      <c r="F2716" s="12">
        <v>2780</v>
      </c>
      <c r="G2716" s="12">
        <v>0</v>
      </c>
      <c r="H2716" s="12">
        <v>1430</v>
      </c>
      <c r="I2716" s="12">
        <f t="shared" si="41"/>
        <v>1350</v>
      </c>
      <c r="J2716" s="108">
        <v>3991680.0000000005</v>
      </c>
    </row>
    <row r="2717" spans="1:10" x14ac:dyDescent="0.3">
      <c r="A2717" s="8">
        <v>2716</v>
      </c>
      <c r="B2717" s="111">
        <v>371178</v>
      </c>
      <c r="C2717" s="9" t="s">
        <v>831</v>
      </c>
      <c r="D2717" s="3" t="s">
        <v>897</v>
      </c>
      <c r="E2717" s="10" t="s">
        <v>13</v>
      </c>
      <c r="F2717" s="12">
        <v>0</v>
      </c>
      <c r="G2717" s="12">
        <v>60</v>
      </c>
      <c r="H2717" s="12">
        <v>60</v>
      </c>
      <c r="I2717" s="12">
        <f t="shared" si="41"/>
        <v>0</v>
      </c>
      <c r="J2717" s="108">
        <v>0</v>
      </c>
    </row>
    <row r="2718" spans="1:10" x14ac:dyDescent="0.3">
      <c r="A2718" s="2">
        <v>2717</v>
      </c>
      <c r="B2718" s="111">
        <v>371178</v>
      </c>
      <c r="C2718" s="9" t="s">
        <v>492</v>
      </c>
      <c r="D2718" s="3" t="s">
        <v>897</v>
      </c>
      <c r="E2718" s="10" t="s">
        <v>13</v>
      </c>
      <c r="F2718" s="12">
        <v>1540</v>
      </c>
      <c r="G2718" s="12">
        <v>0</v>
      </c>
      <c r="H2718" s="12">
        <v>500</v>
      </c>
      <c r="I2718" s="12">
        <f t="shared" si="41"/>
        <v>1040</v>
      </c>
      <c r="J2718" s="108">
        <v>21059896</v>
      </c>
    </row>
    <row r="2719" spans="1:10" x14ac:dyDescent="0.3">
      <c r="A2719" s="8">
        <v>2718</v>
      </c>
      <c r="B2719" s="111">
        <v>371178</v>
      </c>
      <c r="C2719" s="17" t="s">
        <v>493</v>
      </c>
      <c r="D2719" s="3" t="s">
        <v>897</v>
      </c>
      <c r="E2719" s="18" t="s">
        <v>9</v>
      </c>
      <c r="F2719" s="19">
        <v>39500</v>
      </c>
      <c r="G2719" s="19">
        <v>0</v>
      </c>
      <c r="H2719" s="19">
        <v>8000</v>
      </c>
      <c r="I2719" s="19">
        <f t="shared" si="41"/>
        <v>31500</v>
      </c>
      <c r="J2719" s="108">
        <v>4192650.0000000009</v>
      </c>
    </row>
    <row r="2720" spans="1:10" x14ac:dyDescent="0.3">
      <c r="A2720" s="2">
        <v>2719</v>
      </c>
      <c r="B2720" s="111">
        <v>371178</v>
      </c>
      <c r="C2720" s="9" t="s">
        <v>494</v>
      </c>
      <c r="D2720" s="3" t="s">
        <v>897</v>
      </c>
      <c r="E2720" s="10" t="s">
        <v>13</v>
      </c>
      <c r="F2720" s="12">
        <v>3000</v>
      </c>
      <c r="G2720" s="12">
        <v>0</v>
      </c>
      <c r="H2720" s="12">
        <v>1950</v>
      </c>
      <c r="I2720" s="12">
        <f t="shared" si="41"/>
        <v>1050</v>
      </c>
      <c r="J2720" s="108">
        <v>3587430.0000000005</v>
      </c>
    </row>
    <row r="2721" spans="1:10" x14ac:dyDescent="0.3">
      <c r="A2721" s="8">
        <v>2720</v>
      </c>
      <c r="B2721" s="111">
        <v>371178</v>
      </c>
      <c r="C2721" s="9" t="s">
        <v>495</v>
      </c>
      <c r="D2721" s="3" t="s">
        <v>897</v>
      </c>
      <c r="E2721" s="10" t="s">
        <v>13</v>
      </c>
      <c r="F2721" s="12">
        <v>1710</v>
      </c>
      <c r="G2721" s="12">
        <v>1500</v>
      </c>
      <c r="H2721" s="12">
        <v>450</v>
      </c>
      <c r="I2721" s="12">
        <f t="shared" si="41"/>
        <v>2760</v>
      </c>
      <c r="J2721" s="108">
        <v>9429816.0000000019</v>
      </c>
    </row>
    <row r="2722" spans="1:10" x14ac:dyDescent="0.3">
      <c r="A2722" s="2">
        <v>2721</v>
      </c>
      <c r="B2722" s="111">
        <v>371178</v>
      </c>
      <c r="C2722" s="9" t="s">
        <v>496</v>
      </c>
      <c r="D2722" s="3" t="s">
        <v>897</v>
      </c>
      <c r="E2722" s="10" t="s">
        <v>13</v>
      </c>
      <c r="F2722" s="12">
        <v>0</v>
      </c>
      <c r="G2722" s="12">
        <v>20</v>
      </c>
      <c r="H2722" s="12">
        <v>20</v>
      </c>
      <c r="I2722" s="12">
        <f t="shared" si="41"/>
        <v>0</v>
      </c>
      <c r="J2722" s="108">
        <v>0</v>
      </c>
    </row>
    <row r="2723" spans="1:10" x14ac:dyDescent="0.3">
      <c r="A2723" s="8">
        <v>2722</v>
      </c>
      <c r="B2723" s="111">
        <v>371178</v>
      </c>
      <c r="C2723" s="9" t="s">
        <v>832</v>
      </c>
      <c r="D2723" s="3" t="s">
        <v>897</v>
      </c>
      <c r="E2723" s="10" t="s">
        <v>13</v>
      </c>
      <c r="F2723" s="12">
        <v>0</v>
      </c>
      <c r="G2723" s="12">
        <v>60</v>
      </c>
      <c r="H2723" s="12">
        <v>60</v>
      </c>
      <c r="I2723" s="12">
        <f t="shared" si="41"/>
        <v>0</v>
      </c>
      <c r="J2723" s="108">
        <v>0</v>
      </c>
    </row>
    <row r="2724" spans="1:10" x14ac:dyDescent="0.3">
      <c r="A2724" s="2">
        <v>2723</v>
      </c>
      <c r="B2724" s="111">
        <v>371178</v>
      </c>
      <c r="C2724" s="9" t="s">
        <v>500</v>
      </c>
      <c r="D2724" s="3" t="s">
        <v>897</v>
      </c>
      <c r="E2724" s="10" t="s">
        <v>13</v>
      </c>
      <c r="F2724" s="12">
        <v>5</v>
      </c>
      <c r="G2724" s="12">
        <v>0</v>
      </c>
      <c r="H2724" s="12">
        <v>0</v>
      </c>
      <c r="I2724" s="12">
        <f t="shared" si="41"/>
        <v>5</v>
      </c>
      <c r="J2724" s="108">
        <v>25410</v>
      </c>
    </row>
    <row r="2725" spans="1:10" x14ac:dyDescent="0.3">
      <c r="A2725" s="8">
        <v>2724</v>
      </c>
      <c r="B2725" s="111">
        <v>371178</v>
      </c>
      <c r="C2725" s="9" t="s">
        <v>833</v>
      </c>
      <c r="D2725" s="3" t="s">
        <v>897</v>
      </c>
      <c r="E2725" s="10" t="s">
        <v>83</v>
      </c>
      <c r="F2725" s="12">
        <v>0</v>
      </c>
      <c r="G2725" s="12">
        <v>60</v>
      </c>
      <c r="H2725" s="12">
        <v>0</v>
      </c>
      <c r="I2725" s="12">
        <f t="shared" si="41"/>
        <v>60</v>
      </c>
      <c r="J2725" s="108">
        <v>2190870</v>
      </c>
    </row>
    <row r="2726" spans="1:10" x14ac:dyDescent="0.3">
      <c r="A2726" s="2">
        <v>2725</v>
      </c>
      <c r="B2726" s="111">
        <v>371178</v>
      </c>
      <c r="C2726" s="14" t="s">
        <v>501</v>
      </c>
      <c r="D2726" s="3" t="s">
        <v>897</v>
      </c>
      <c r="E2726" s="10" t="s">
        <v>9</v>
      </c>
      <c r="F2726" s="12">
        <v>150</v>
      </c>
      <c r="G2726" s="12">
        <v>0</v>
      </c>
      <c r="H2726" s="12">
        <v>100</v>
      </c>
      <c r="I2726" s="12">
        <f t="shared" si="41"/>
        <v>50</v>
      </c>
      <c r="J2726" s="108">
        <v>5500.0000000000009</v>
      </c>
    </row>
    <row r="2727" spans="1:10" x14ac:dyDescent="0.3">
      <c r="A2727" s="8">
        <v>2726</v>
      </c>
      <c r="B2727" s="111">
        <v>371178</v>
      </c>
      <c r="C2727" s="14" t="s">
        <v>793</v>
      </c>
      <c r="D2727" s="3" t="s">
        <v>897</v>
      </c>
      <c r="E2727" s="10" t="s">
        <v>13</v>
      </c>
      <c r="F2727" s="12">
        <v>50</v>
      </c>
      <c r="G2727" s="12">
        <v>0</v>
      </c>
      <c r="H2727" s="12">
        <v>46</v>
      </c>
      <c r="I2727" s="12">
        <f t="shared" si="41"/>
        <v>4</v>
      </c>
      <c r="J2727" s="108">
        <v>5999999.9840000011</v>
      </c>
    </row>
    <row r="2728" spans="1:10" x14ac:dyDescent="0.3">
      <c r="A2728" s="2">
        <v>2727</v>
      </c>
      <c r="B2728" s="111">
        <v>371178</v>
      </c>
      <c r="C2728" s="41" t="s">
        <v>502</v>
      </c>
      <c r="D2728" s="3" t="s">
        <v>897</v>
      </c>
      <c r="E2728" s="10" t="s">
        <v>13</v>
      </c>
      <c r="F2728" s="12">
        <v>88</v>
      </c>
      <c r="G2728" s="12">
        <v>72</v>
      </c>
      <c r="H2728" s="12">
        <v>44</v>
      </c>
      <c r="I2728" s="12">
        <f t="shared" si="41"/>
        <v>116</v>
      </c>
      <c r="J2728" s="108">
        <v>112751953.60000001</v>
      </c>
    </row>
    <row r="2729" spans="1:10" x14ac:dyDescent="0.3">
      <c r="A2729" s="8">
        <v>2728</v>
      </c>
      <c r="B2729" s="111">
        <v>371178</v>
      </c>
      <c r="C2729" s="9" t="s">
        <v>503</v>
      </c>
      <c r="D2729" s="3" t="s">
        <v>897</v>
      </c>
      <c r="E2729" s="18" t="s">
        <v>13</v>
      </c>
      <c r="F2729" s="12">
        <v>306</v>
      </c>
      <c r="G2729" s="12">
        <v>0</v>
      </c>
      <c r="H2729" s="12">
        <v>100</v>
      </c>
      <c r="I2729" s="12">
        <f t="shared" si="41"/>
        <v>206</v>
      </c>
      <c r="J2729" s="108">
        <v>20599979.400000002</v>
      </c>
    </row>
    <row r="2730" spans="1:10" x14ac:dyDescent="0.3">
      <c r="A2730" s="2">
        <v>2729</v>
      </c>
      <c r="B2730" s="111">
        <v>371178</v>
      </c>
      <c r="C2730" s="28" t="s">
        <v>504</v>
      </c>
      <c r="D2730" s="3" t="s">
        <v>897</v>
      </c>
      <c r="E2730" s="10" t="s">
        <v>13</v>
      </c>
      <c r="F2730" s="12">
        <v>2805</v>
      </c>
      <c r="G2730" s="12">
        <v>1440</v>
      </c>
      <c r="H2730" s="12">
        <v>1458</v>
      </c>
      <c r="I2730" s="12">
        <f t="shared" si="41"/>
        <v>2787</v>
      </c>
      <c r="J2730" s="108">
        <v>5714464.7999999998</v>
      </c>
    </row>
    <row r="2731" spans="1:10" x14ac:dyDescent="0.3">
      <c r="A2731" s="8">
        <v>2730</v>
      </c>
      <c r="B2731" s="111">
        <v>371178</v>
      </c>
      <c r="C2731" s="28" t="s">
        <v>505</v>
      </c>
      <c r="D2731" s="3" t="s">
        <v>897</v>
      </c>
      <c r="E2731" s="10" t="s">
        <v>13</v>
      </c>
      <c r="F2731" s="12">
        <v>0</v>
      </c>
      <c r="G2731" s="12">
        <v>70</v>
      </c>
      <c r="H2731" s="12">
        <v>65</v>
      </c>
      <c r="I2731" s="12">
        <f t="shared" si="41"/>
        <v>5</v>
      </c>
      <c r="J2731" s="108">
        <v>3282972</v>
      </c>
    </row>
    <row r="2732" spans="1:10" x14ac:dyDescent="0.3">
      <c r="A2732" s="2">
        <v>2731</v>
      </c>
      <c r="B2732" s="111">
        <v>371178</v>
      </c>
      <c r="C2732" s="28" t="s">
        <v>506</v>
      </c>
      <c r="D2732" s="3" t="s">
        <v>897</v>
      </c>
      <c r="E2732" s="10" t="s">
        <v>9</v>
      </c>
      <c r="F2732" s="12">
        <v>0</v>
      </c>
      <c r="G2732" s="12">
        <v>0</v>
      </c>
      <c r="H2732" s="12">
        <v>0</v>
      </c>
      <c r="I2732" s="12">
        <f t="shared" si="41"/>
        <v>0</v>
      </c>
      <c r="J2732" s="108">
        <v>0</v>
      </c>
    </row>
    <row r="2733" spans="1:10" x14ac:dyDescent="0.3">
      <c r="A2733" s="8">
        <v>2732</v>
      </c>
      <c r="B2733" s="111">
        <v>371178</v>
      </c>
      <c r="C2733" s="16" t="s">
        <v>507</v>
      </c>
      <c r="D2733" s="3" t="s">
        <v>897</v>
      </c>
      <c r="E2733" s="10" t="s">
        <v>9</v>
      </c>
      <c r="F2733" s="12">
        <v>360</v>
      </c>
      <c r="G2733" s="12">
        <v>150</v>
      </c>
      <c r="H2733" s="12">
        <v>150</v>
      </c>
      <c r="I2733" s="12">
        <f t="shared" si="41"/>
        <v>360</v>
      </c>
      <c r="J2733" s="108">
        <v>4656960.0000000009</v>
      </c>
    </row>
    <row r="2734" spans="1:10" x14ac:dyDescent="0.3">
      <c r="A2734" s="2">
        <v>2733</v>
      </c>
      <c r="B2734" s="111">
        <v>371178</v>
      </c>
      <c r="C2734" s="16" t="s">
        <v>508</v>
      </c>
      <c r="D2734" s="3" t="s">
        <v>897</v>
      </c>
      <c r="E2734" s="10" t="s">
        <v>9</v>
      </c>
      <c r="F2734" s="12">
        <v>60</v>
      </c>
      <c r="G2734" s="12">
        <v>0</v>
      </c>
      <c r="H2734" s="12">
        <v>0</v>
      </c>
      <c r="I2734" s="12">
        <f t="shared" si="41"/>
        <v>60</v>
      </c>
      <c r="J2734" s="108">
        <v>138006.00000000003</v>
      </c>
    </row>
    <row r="2735" spans="1:10" x14ac:dyDescent="0.3">
      <c r="A2735" s="8">
        <v>2734</v>
      </c>
      <c r="B2735" s="111">
        <v>371178</v>
      </c>
      <c r="C2735" s="16" t="s">
        <v>834</v>
      </c>
      <c r="D2735" s="3" t="s">
        <v>897</v>
      </c>
      <c r="E2735" s="10" t="s">
        <v>13</v>
      </c>
      <c r="F2735" s="12">
        <v>0</v>
      </c>
      <c r="G2735" s="12">
        <v>20</v>
      </c>
      <c r="H2735" s="12">
        <v>20</v>
      </c>
      <c r="I2735" s="12">
        <f t="shared" si="41"/>
        <v>0</v>
      </c>
      <c r="J2735" s="108">
        <v>0</v>
      </c>
    </row>
    <row r="2736" spans="1:10" x14ac:dyDescent="0.3">
      <c r="A2736" s="2">
        <v>2735</v>
      </c>
      <c r="B2736" s="111">
        <v>371178</v>
      </c>
      <c r="C2736" s="17" t="s">
        <v>509</v>
      </c>
      <c r="D2736" s="3" t="s">
        <v>897</v>
      </c>
      <c r="E2736" s="18" t="s">
        <v>9</v>
      </c>
      <c r="F2736" s="12">
        <v>61000</v>
      </c>
      <c r="G2736" s="12">
        <v>0</v>
      </c>
      <c r="H2736" s="12">
        <v>10600</v>
      </c>
      <c r="I2736" s="12">
        <f t="shared" si="41"/>
        <v>50400</v>
      </c>
      <c r="J2736" s="108">
        <v>7207200</v>
      </c>
    </row>
    <row r="2737" spans="1:10" x14ac:dyDescent="0.3">
      <c r="A2737" s="8">
        <v>2736</v>
      </c>
      <c r="B2737" s="111">
        <v>371178</v>
      </c>
      <c r="C2737" s="17" t="s">
        <v>511</v>
      </c>
      <c r="D2737" s="3" t="s">
        <v>897</v>
      </c>
      <c r="E2737" s="10" t="s">
        <v>9</v>
      </c>
      <c r="F2737" s="12">
        <v>240</v>
      </c>
      <c r="G2737" s="12">
        <v>0</v>
      </c>
      <c r="H2737" s="12">
        <v>0</v>
      </c>
      <c r="I2737" s="12">
        <f t="shared" si="41"/>
        <v>240</v>
      </c>
      <c r="J2737" s="108">
        <v>628320</v>
      </c>
    </row>
    <row r="2738" spans="1:10" x14ac:dyDescent="0.3">
      <c r="A2738" s="2">
        <v>2737</v>
      </c>
      <c r="B2738" s="111">
        <v>371178</v>
      </c>
      <c r="C2738" s="14" t="s">
        <v>513</v>
      </c>
      <c r="D2738" s="3" t="s">
        <v>897</v>
      </c>
      <c r="E2738" s="10" t="s">
        <v>9</v>
      </c>
      <c r="F2738" s="12">
        <v>250</v>
      </c>
      <c r="G2738" s="12">
        <v>400</v>
      </c>
      <c r="H2738" s="12">
        <v>350</v>
      </c>
      <c r="I2738" s="12">
        <f t="shared" si="41"/>
        <v>300</v>
      </c>
      <c r="J2738" s="108">
        <v>3854730</v>
      </c>
    </row>
    <row r="2739" spans="1:10" x14ac:dyDescent="0.3">
      <c r="A2739" s="8">
        <v>2738</v>
      </c>
      <c r="B2739" s="111">
        <v>371178</v>
      </c>
      <c r="C2739" s="14" t="s">
        <v>514</v>
      </c>
      <c r="D2739" s="3" t="s">
        <v>897</v>
      </c>
      <c r="E2739" s="10" t="s">
        <v>9</v>
      </c>
      <c r="F2739" s="12">
        <v>300</v>
      </c>
      <c r="G2739" s="12">
        <v>750</v>
      </c>
      <c r="H2739" s="12">
        <v>600</v>
      </c>
      <c r="I2739" s="12">
        <f t="shared" si="41"/>
        <v>450</v>
      </c>
      <c r="J2739" s="108">
        <v>9674775</v>
      </c>
    </row>
    <row r="2740" spans="1:10" x14ac:dyDescent="0.3">
      <c r="A2740" s="2">
        <v>2739</v>
      </c>
      <c r="B2740" s="111">
        <v>371178</v>
      </c>
      <c r="C2740" s="9" t="s">
        <v>515</v>
      </c>
      <c r="D2740" s="3" t="s">
        <v>897</v>
      </c>
      <c r="E2740" s="10" t="s">
        <v>9</v>
      </c>
      <c r="F2740" s="12">
        <v>0</v>
      </c>
      <c r="G2740" s="12">
        <v>20600</v>
      </c>
      <c r="H2740" s="12">
        <v>14400</v>
      </c>
      <c r="I2740" s="12">
        <f t="shared" si="41"/>
        <v>6200</v>
      </c>
      <c r="J2740" s="108">
        <v>402380.00000000006</v>
      </c>
    </row>
    <row r="2741" spans="1:10" x14ac:dyDescent="0.3">
      <c r="A2741" s="8">
        <v>2740</v>
      </c>
      <c r="B2741" s="111">
        <v>371178</v>
      </c>
      <c r="C2741" s="14" t="s">
        <v>516</v>
      </c>
      <c r="D2741" s="3" t="s">
        <v>897</v>
      </c>
      <c r="E2741" s="10" t="s">
        <v>9</v>
      </c>
      <c r="F2741" s="12">
        <v>3450</v>
      </c>
      <c r="G2741" s="12">
        <v>0</v>
      </c>
      <c r="H2741" s="12">
        <v>1300</v>
      </c>
      <c r="I2741" s="12">
        <f t="shared" si="41"/>
        <v>2150</v>
      </c>
      <c r="J2741" s="108">
        <v>685850</v>
      </c>
    </row>
    <row r="2742" spans="1:10" x14ac:dyDescent="0.3">
      <c r="A2742" s="2">
        <v>2741</v>
      </c>
      <c r="B2742" s="111">
        <v>371178</v>
      </c>
      <c r="C2742" s="15" t="s">
        <v>517</v>
      </c>
      <c r="D2742" s="3" t="s">
        <v>897</v>
      </c>
      <c r="E2742" s="23" t="s">
        <v>13</v>
      </c>
      <c r="F2742" s="12">
        <v>290</v>
      </c>
      <c r="G2742" s="12">
        <v>50</v>
      </c>
      <c r="H2742" s="12">
        <v>160</v>
      </c>
      <c r="I2742" s="12">
        <f t="shared" si="41"/>
        <v>180</v>
      </c>
      <c r="J2742" s="108">
        <v>14767632.000000002</v>
      </c>
    </row>
    <row r="2743" spans="1:10" x14ac:dyDescent="0.3">
      <c r="A2743" s="8">
        <v>2742</v>
      </c>
      <c r="B2743" s="111">
        <v>371178</v>
      </c>
      <c r="C2743" s="14" t="s">
        <v>518</v>
      </c>
      <c r="D2743" s="3" t="s">
        <v>897</v>
      </c>
      <c r="E2743" s="10" t="s">
        <v>9</v>
      </c>
      <c r="F2743" s="12">
        <v>140</v>
      </c>
      <c r="G2743" s="12">
        <v>0</v>
      </c>
      <c r="H2743" s="12">
        <v>60</v>
      </c>
      <c r="I2743" s="12">
        <f t="shared" si="41"/>
        <v>80</v>
      </c>
      <c r="J2743" s="108">
        <v>475200.00000000006</v>
      </c>
    </row>
    <row r="2744" spans="1:10" x14ac:dyDescent="0.3">
      <c r="A2744" s="2">
        <v>2743</v>
      </c>
      <c r="B2744" s="111">
        <v>371178</v>
      </c>
      <c r="C2744" s="14" t="s">
        <v>794</v>
      </c>
      <c r="D2744" s="3" t="s">
        <v>897</v>
      </c>
      <c r="E2744" s="10" t="s">
        <v>107</v>
      </c>
      <c r="F2744" s="12">
        <v>5870</v>
      </c>
      <c r="G2744" s="12">
        <v>0</v>
      </c>
      <c r="H2744" s="12">
        <v>1030</v>
      </c>
      <c r="I2744" s="12">
        <f t="shared" si="41"/>
        <v>4840</v>
      </c>
      <c r="J2744" s="108">
        <v>13948880.000000002</v>
      </c>
    </row>
    <row r="2745" spans="1:10" x14ac:dyDescent="0.3">
      <c r="A2745" s="8">
        <v>2744</v>
      </c>
      <c r="B2745" s="111">
        <v>371178</v>
      </c>
      <c r="C2745" s="27" t="s">
        <v>519</v>
      </c>
      <c r="D2745" s="3" t="s">
        <v>897</v>
      </c>
      <c r="E2745" s="23" t="s">
        <v>9</v>
      </c>
      <c r="F2745" s="12">
        <v>112</v>
      </c>
      <c r="G2745" s="12">
        <v>0</v>
      </c>
      <c r="H2745" s="12">
        <v>0</v>
      </c>
      <c r="I2745" s="12">
        <f t="shared" si="41"/>
        <v>112</v>
      </c>
      <c r="J2745" s="108">
        <v>2023999.824</v>
      </c>
    </row>
    <row r="2746" spans="1:10" x14ac:dyDescent="0.3">
      <c r="A2746" s="2">
        <v>2745</v>
      </c>
      <c r="B2746" s="111">
        <v>371178</v>
      </c>
      <c r="C2746" s="27" t="s">
        <v>835</v>
      </c>
      <c r="D2746" s="3" t="s">
        <v>897</v>
      </c>
      <c r="E2746" s="23" t="s">
        <v>9</v>
      </c>
      <c r="F2746" s="12">
        <v>0</v>
      </c>
      <c r="G2746" s="12">
        <v>210</v>
      </c>
      <c r="H2746" s="12">
        <v>210</v>
      </c>
      <c r="I2746" s="12">
        <f t="shared" si="41"/>
        <v>0</v>
      </c>
      <c r="J2746" s="108">
        <v>0</v>
      </c>
    </row>
    <row r="2747" spans="1:10" x14ac:dyDescent="0.3">
      <c r="A2747" s="8">
        <v>2746</v>
      </c>
      <c r="B2747" s="111">
        <v>371178</v>
      </c>
      <c r="C2747" s="16" t="s">
        <v>520</v>
      </c>
      <c r="D2747" s="3" t="s">
        <v>897</v>
      </c>
      <c r="E2747" s="23" t="s">
        <v>9</v>
      </c>
      <c r="F2747" s="12">
        <v>600</v>
      </c>
      <c r="G2747" s="12">
        <v>0</v>
      </c>
      <c r="H2747" s="12">
        <v>0</v>
      </c>
      <c r="I2747" s="12">
        <f t="shared" si="41"/>
        <v>600</v>
      </c>
      <c r="J2747" s="108">
        <v>1320000</v>
      </c>
    </row>
    <row r="2748" spans="1:10" x14ac:dyDescent="0.3">
      <c r="A2748" s="2">
        <v>2747</v>
      </c>
      <c r="B2748" s="111">
        <v>371178</v>
      </c>
      <c r="C2748" s="16" t="s">
        <v>521</v>
      </c>
      <c r="D2748" s="3" t="s">
        <v>897</v>
      </c>
      <c r="E2748" s="10" t="s">
        <v>9</v>
      </c>
      <c r="F2748" s="12">
        <v>0</v>
      </c>
      <c r="G2748" s="12">
        <v>0</v>
      </c>
      <c r="H2748" s="12">
        <v>0</v>
      </c>
      <c r="I2748" s="12">
        <f t="shared" si="41"/>
        <v>0</v>
      </c>
      <c r="J2748" s="108">
        <v>0</v>
      </c>
    </row>
    <row r="2749" spans="1:10" x14ac:dyDescent="0.3">
      <c r="A2749" s="8">
        <v>2748</v>
      </c>
      <c r="B2749" s="111">
        <v>371178</v>
      </c>
      <c r="C2749" s="17" t="s">
        <v>522</v>
      </c>
      <c r="D2749" s="3" t="s">
        <v>897</v>
      </c>
      <c r="E2749" s="10" t="s">
        <v>28</v>
      </c>
      <c r="F2749" s="12">
        <v>0</v>
      </c>
      <c r="G2749" s="12">
        <v>0</v>
      </c>
      <c r="H2749" s="12">
        <v>0</v>
      </c>
      <c r="I2749" s="12">
        <f t="shared" si="41"/>
        <v>0</v>
      </c>
      <c r="J2749" s="108">
        <v>0</v>
      </c>
    </row>
    <row r="2750" spans="1:10" x14ac:dyDescent="0.3">
      <c r="A2750" s="2">
        <v>2749</v>
      </c>
      <c r="B2750" s="111">
        <v>371178</v>
      </c>
      <c r="C2750" s="9" t="s">
        <v>523</v>
      </c>
      <c r="D2750" s="3" t="s">
        <v>897</v>
      </c>
      <c r="E2750" s="10" t="s">
        <v>28</v>
      </c>
      <c r="F2750" s="12">
        <v>2</v>
      </c>
      <c r="G2750" s="12">
        <v>0</v>
      </c>
      <c r="H2750" s="12">
        <v>0</v>
      </c>
      <c r="I2750" s="12">
        <f t="shared" si="41"/>
        <v>2</v>
      </c>
      <c r="J2750" s="108">
        <v>185999.00000000003</v>
      </c>
    </row>
    <row r="2751" spans="1:10" x14ac:dyDescent="0.3">
      <c r="A2751" s="8">
        <v>2750</v>
      </c>
      <c r="B2751" s="111">
        <v>371178</v>
      </c>
      <c r="C2751" s="9" t="s">
        <v>526</v>
      </c>
      <c r="D2751" s="3" t="s">
        <v>897</v>
      </c>
      <c r="E2751" s="10" t="s">
        <v>9</v>
      </c>
      <c r="F2751" s="12">
        <v>200</v>
      </c>
      <c r="G2751" s="12">
        <v>0</v>
      </c>
      <c r="H2751" s="12">
        <v>200</v>
      </c>
      <c r="I2751" s="12">
        <f t="shared" si="41"/>
        <v>0</v>
      </c>
      <c r="J2751" s="108">
        <v>0</v>
      </c>
    </row>
    <row r="2752" spans="1:10" x14ac:dyDescent="0.3">
      <c r="A2752" s="2">
        <v>2751</v>
      </c>
      <c r="B2752" s="111">
        <v>371178</v>
      </c>
      <c r="C2752" s="9" t="s">
        <v>527</v>
      </c>
      <c r="D2752" s="3" t="s">
        <v>897</v>
      </c>
      <c r="E2752" s="10" t="s">
        <v>13</v>
      </c>
      <c r="F2752" s="12">
        <v>2485</v>
      </c>
      <c r="G2752" s="12">
        <v>0</v>
      </c>
      <c r="H2752" s="12">
        <v>1200</v>
      </c>
      <c r="I2752" s="12">
        <f t="shared" si="41"/>
        <v>1285</v>
      </c>
      <c r="J2752" s="108">
        <v>66820385.500000007</v>
      </c>
    </row>
    <row r="2753" spans="1:10" x14ac:dyDescent="0.3">
      <c r="A2753" s="8">
        <v>2752</v>
      </c>
      <c r="B2753" s="111">
        <v>371178</v>
      </c>
      <c r="C2753" s="9" t="s">
        <v>528</v>
      </c>
      <c r="D2753" s="3" t="s">
        <v>897</v>
      </c>
      <c r="E2753" s="10" t="s">
        <v>9</v>
      </c>
      <c r="F2753" s="12">
        <v>60</v>
      </c>
      <c r="G2753" s="12">
        <v>0</v>
      </c>
      <c r="H2753" s="12">
        <v>60</v>
      </c>
      <c r="I2753" s="12">
        <f t="shared" si="41"/>
        <v>0</v>
      </c>
      <c r="J2753" s="108">
        <v>0</v>
      </c>
    </row>
    <row r="2754" spans="1:10" x14ac:dyDescent="0.3">
      <c r="A2754" s="2">
        <v>2753</v>
      </c>
      <c r="B2754" s="111">
        <v>371178</v>
      </c>
      <c r="C2754" s="9" t="s">
        <v>529</v>
      </c>
      <c r="D2754" s="3" t="s">
        <v>897</v>
      </c>
      <c r="E2754" s="10" t="s">
        <v>9</v>
      </c>
      <c r="F2754" s="12">
        <v>6400</v>
      </c>
      <c r="G2754" s="12">
        <v>0</v>
      </c>
      <c r="H2754" s="12">
        <v>4600</v>
      </c>
      <c r="I2754" s="12">
        <f t="shared" si="41"/>
        <v>1800</v>
      </c>
      <c r="J2754" s="108">
        <v>1043460.0000000001</v>
      </c>
    </row>
    <row r="2755" spans="1:10" x14ac:dyDescent="0.3">
      <c r="A2755" s="8">
        <v>2754</v>
      </c>
      <c r="B2755" s="111">
        <v>371178</v>
      </c>
      <c r="C2755" s="9" t="s">
        <v>530</v>
      </c>
      <c r="D2755" s="3" t="s">
        <v>897</v>
      </c>
      <c r="E2755" s="10" t="s">
        <v>9</v>
      </c>
      <c r="F2755" s="12">
        <v>26400</v>
      </c>
      <c r="G2755" s="12">
        <v>10000</v>
      </c>
      <c r="H2755" s="12">
        <v>16200</v>
      </c>
      <c r="I2755" s="12">
        <f t="shared" si="41"/>
        <v>20200</v>
      </c>
      <c r="J2755" s="108">
        <v>2421980</v>
      </c>
    </row>
    <row r="2756" spans="1:10" x14ac:dyDescent="0.3">
      <c r="A2756" s="2">
        <v>2755</v>
      </c>
      <c r="B2756" s="111">
        <v>371178</v>
      </c>
      <c r="C2756" s="9" t="s">
        <v>531</v>
      </c>
      <c r="D2756" s="3" t="s">
        <v>897</v>
      </c>
      <c r="E2756" s="10" t="s">
        <v>13</v>
      </c>
      <c r="F2756" s="12">
        <v>19365</v>
      </c>
      <c r="G2756" s="12">
        <v>0</v>
      </c>
      <c r="H2756" s="12">
        <v>11275</v>
      </c>
      <c r="I2756" s="12">
        <f t="shared" si="41"/>
        <v>8090</v>
      </c>
      <c r="J2756" s="108">
        <v>9219364.0000000019</v>
      </c>
    </row>
    <row r="2757" spans="1:10" x14ac:dyDescent="0.3">
      <c r="A2757" s="8">
        <v>2756</v>
      </c>
      <c r="B2757" s="111">
        <v>371178</v>
      </c>
      <c r="C2757" s="9" t="s">
        <v>532</v>
      </c>
      <c r="D2757" s="3" t="s">
        <v>897</v>
      </c>
      <c r="E2757" s="10" t="s">
        <v>9</v>
      </c>
      <c r="F2757" s="12">
        <v>0</v>
      </c>
      <c r="G2757" s="12">
        <v>2160</v>
      </c>
      <c r="H2757" s="12">
        <v>0</v>
      </c>
      <c r="I2757" s="12">
        <f t="shared" si="41"/>
        <v>2160</v>
      </c>
      <c r="J2757" s="108">
        <v>0</v>
      </c>
    </row>
    <row r="2758" spans="1:10" x14ac:dyDescent="0.3">
      <c r="A2758" s="2">
        <v>2757</v>
      </c>
      <c r="B2758" s="111">
        <v>371178</v>
      </c>
      <c r="C2758" s="9" t="s">
        <v>533</v>
      </c>
      <c r="D2758" s="3" t="s">
        <v>897</v>
      </c>
      <c r="E2758" s="10" t="s">
        <v>9</v>
      </c>
      <c r="F2758" s="12">
        <v>1110</v>
      </c>
      <c r="G2758" s="12">
        <v>0</v>
      </c>
      <c r="H2758" s="12">
        <v>660</v>
      </c>
      <c r="I2758" s="12">
        <f t="shared" si="41"/>
        <v>450</v>
      </c>
      <c r="J2758" s="108">
        <v>1598850.0000000002</v>
      </c>
    </row>
    <row r="2759" spans="1:10" x14ac:dyDescent="0.3">
      <c r="A2759" s="8">
        <v>2758</v>
      </c>
      <c r="B2759" s="111">
        <v>371178</v>
      </c>
      <c r="C2759" s="16" t="s">
        <v>534</v>
      </c>
      <c r="D2759" s="3" t="s">
        <v>897</v>
      </c>
      <c r="E2759" s="10" t="s">
        <v>13</v>
      </c>
      <c r="F2759" s="12">
        <v>203</v>
      </c>
      <c r="G2759" s="12">
        <v>0</v>
      </c>
      <c r="H2759" s="12">
        <v>138</v>
      </c>
      <c r="I2759" s="12">
        <f t="shared" si="41"/>
        <v>65</v>
      </c>
      <c r="J2759" s="108">
        <v>9067487.0000000019</v>
      </c>
    </row>
    <row r="2760" spans="1:10" x14ac:dyDescent="0.3">
      <c r="A2760" s="2">
        <v>2759</v>
      </c>
      <c r="B2760" s="111">
        <v>371178</v>
      </c>
      <c r="C2760" s="9" t="s">
        <v>537</v>
      </c>
      <c r="D2760" s="3" t="s">
        <v>897</v>
      </c>
      <c r="E2760" s="18" t="s">
        <v>13</v>
      </c>
      <c r="F2760" s="12">
        <v>35</v>
      </c>
      <c r="G2760" s="12">
        <v>0</v>
      </c>
      <c r="H2760" s="12">
        <v>10</v>
      </c>
      <c r="I2760" s="12">
        <f t="shared" si="41"/>
        <v>25</v>
      </c>
      <c r="J2760" s="108">
        <v>1929400</v>
      </c>
    </row>
    <row r="2761" spans="1:10" x14ac:dyDescent="0.3">
      <c r="A2761" s="8">
        <v>2760</v>
      </c>
      <c r="B2761" s="111">
        <v>371178</v>
      </c>
      <c r="C2761" s="9" t="s">
        <v>836</v>
      </c>
      <c r="D2761" s="3" t="s">
        <v>897</v>
      </c>
      <c r="E2761" s="18" t="s">
        <v>9</v>
      </c>
      <c r="F2761" s="12">
        <v>0</v>
      </c>
      <c r="G2761" s="12">
        <v>28</v>
      </c>
      <c r="H2761" s="12">
        <v>28</v>
      </c>
      <c r="I2761" s="12">
        <f t="shared" si="41"/>
        <v>0</v>
      </c>
      <c r="J2761" s="108">
        <v>0</v>
      </c>
    </row>
    <row r="2762" spans="1:10" x14ac:dyDescent="0.3">
      <c r="A2762" s="2">
        <v>2761</v>
      </c>
      <c r="B2762" s="111">
        <v>371178</v>
      </c>
      <c r="C2762" s="9" t="s">
        <v>837</v>
      </c>
      <c r="D2762" s="3" t="s">
        <v>897</v>
      </c>
      <c r="E2762" s="18" t="s">
        <v>9</v>
      </c>
      <c r="F2762" s="12">
        <v>0</v>
      </c>
      <c r="G2762" s="12">
        <v>50</v>
      </c>
      <c r="H2762" s="12">
        <v>10</v>
      </c>
      <c r="I2762" s="12">
        <f t="shared" ref="I2762:I2825" si="42">F2762+G2762-H2762</f>
        <v>40</v>
      </c>
      <c r="J2762" s="108">
        <v>709679.96</v>
      </c>
    </row>
    <row r="2763" spans="1:10" x14ac:dyDescent="0.3">
      <c r="A2763" s="8">
        <v>2762</v>
      </c>
      <c r="B2763" s="111">
        <v>371178</v>
      </c>
      <c r="C2763" s="9" t="s">
        <v>539</v>
      </c>
      <c r="D2763" s="3" t="s">
        <v>897</v>
      </c>
      <c r="E2763" s="10" t="s">
        <v>33</v>
      </c>
      <c r="F2763" s="12">
        <v>12</v>
      </c>
      <c r="G2763" s="12">
        <v>0</v>
      </c>
      <c r="H2763" s="12">
        <v>0</v>
      </c>
      <c r="I2763" s="12">
        <f t="shared" si="42"/>
        <v>12</v>
      </c>
      <c r="J2763" s="108">
        <v>255420</v>
      </c>
    </row>
    <row r="2764" spans="1:10" x14ac:dyDescent="0.3">
      <c r="A2764" s="2">
        <v>2763</v>
      </c>
      <c r="B2764" s="111">
        <v>371178</v>
      </c>
      <c r="C2764" s="9" t="s">
        <v>795</v>
      </c>
      <c r="D2764" s="3" t="s">
        <v>897</v>
      </c>
      <c r="E2764" s="10" t="s">
        <v>9</v>
      </c>
      <c r="F2764" s="12">
        <v>0</v>
      </c>
      <c r="G2764" s="12">
        <v>0</v>
      </c>
      <c r="H2764" s="12"/>
      <c r="I2764" s="12">
        <f t="shared" si="42"/>
        <v>0</v>
      </c>
      <c r="J2764" s="108">
        <v>0</v>
      </c>
    </row>
    <row r="2765" spans="1:10" x14ac:dyDescent="0.3">
      <c r="A2765" s="8">
        <v>2764</v>
      </c>
      <c r="B2765" s="111">
        <v>371178</v>
      </c>
      <c r="C2765" s="9" t="s">
        <v>540</v>
      </c>
      <c r="D2765" s="3" t="s">
        <v>897</v>
      </c>
      <c r="E2765" s="10" t="s">
        <v>9</v>
      </c>
      <c r="F2765" s="12">
        <v>3200</v>
      </c>
      <c r="G2765" s="12">
        <v>0</v>
      </c>
      <c r="H2765" s="12">
        <v>500</v>
      </c>
      <c r="I2765" s="12">
        <f t="shared" si="42"/>
        <v>2700</v>
      </c>
      <c r="J2765" s="108">
        <v>1647013.5</v>
      </c>
    </row>
    <row r="2766" spans="1:10" x14ac:dyDescent="0.3">
      <c r="A2766" s="2">
        <v>2765</v>
      </c>
      <c r="B2766" s="111">
        <v>371178</v>
      </c>
      <c r="C2766" s="17" t="s">
        <v>541</v>
      </c>
      <c r="D2766" s="3" t="s">
        <v>897</v>
      </c>
      <c r="E2766" s="10" t="s">
        <v>9</v>
      </c>
      <c r="F2766" s="12">
        <v>7300</v>
      </c>
      <c r="G2766" s="12">
        <v>0</v>
      </c>
      <c r="H2766" s="12">
        <v>300</v>
      </c>
      <c r="I2766" s="12">
        <f t="shared" si="42"/>
        <v>7000</v>
      </c>
      <c r="J2766" s="108">
        <v>4620000</v>
      </c>
    </row>
    <row r="2767" spans="1:10" x14ac:dyDescent="0.3">
      <c r="A2767" s="8">
        <v>2766</v>
      </c>
      <c r="B2767" s="111">
        <v>371178</v>
      </c>
      <c r="C2767" s="17" t="s">
        <v>838</v>
      </c>
      <c r="D2767" s="3" t="s">
        <v>897</v>
      </c>
      <c r="E2767" s="10" t="s">
        <v>9</v>
      </c>
      <c r="F2767" s="12">
        <v>0</v>
      </c>
      <c r="G2767" s="12">
        <v>700</v>
      </c>
      <c r="H2767" s="12">
        <v>700</v>
      </c>
      <c r="I2767" s="12">
        <f t="shared" si="42"/>
        <v>0</v>
      </c>
      <c r="J2767" s="108">
        <v>0</v>
      </c>
    </row>
    <row r="2768" spans="1:10" x14ac:dyDescent="0.3">
      <c r="A2768" s="2">
        <v>2767</v>
      </c>
      <c r="B2768" s="111">
        <v>371178</v>
      </c>
      <c r="C2768" s="9" t="s">
        <v>542</v>
      </c>
      <c r="D2768" s="3" t="s">
        <v>897</v>
      </c>
      <c r="E2768" s="10" t="s">
        <v>9</v>
      </c>
      <c r="F2768" s="12">
        <v>810</v>
      </c>
      <c r="G2768" s="12">
        <v>1500</v>
      </c>
      <c r="H2768" s="12">
        <v>900</v>
      </c>
      <c r="I2768" s="12">
        <f t="shared" si="42"/>
        <v>1410</v>
      </c>
      <c r="J2768" s="108">
        <v>6041842.9500000002</v>
      </c>
    </row>
    <row r="2769" spans="1:10" x14ac:dyDescent="0.3">
      <c r="A2769" s="8">
        <v>2768</v>
      </c>
      <c r="B2769" s="111">
        <v>371178</v>
      </c>
      <c r="C2769" s="9" t="s">
        <v>839</v>
      </c>
      <c r="D2769" s="3" t="s">
        <v>897</v>
      </c>
      <c r="E2769" s="10" t="s">
        <v>9</v>
      </c>
      <c r="F2769" s="12">
        <v>0</v>
      </c>
      <c r="G2769" s="12">
        <v>1500</v>
      </c>
      <c r="H2769" s="12">
        <v>1500</v>
      </c>
      <c r="I2769" s="12">
        <f t="shared" si="42"/>
        <v>0</v>
      </c>
      <c r="J2769" s="108">
        <v>0</v>
      </c>
    </row>
    <row r="2770" spans="1:10" x14ac:dyDescent="0.3">
      <c r="A2770" s="2">
        <v>2769</v>
      </c>
      <c r="B2770" s="111">
        <v>371178</v>
      </c>
      <c r="C2770" s="17" t="s">
        <v>543</v>
      </c>
      <c r="D2770" s="3" t="s">
        <v>897</v>
      </c>
      <c r="E2770" s="18" t="s">
        <v>13</v>
      </c>
      <c r="F2770" s="12">
        <v>40</v>
      </c>
      <c r="G2770" s="12">
        <v>0</v>
      </c>
      <c r="H2770" s="12">
        <v>0</v>
      </c>
      <c r="I2770" s="12">
        <f t="shared" si="42"/>
        <v>40</v>
      </c>
      <c r="J2770" s="108">
        <v>277200.00000000006</v>
      </c>
    </row>
    <row r="2771" spans="1:10" x14ac:dyDescent="0.3">
      <c r="A2771" s="8">
        <v>2770</v>
      </c>
      <c r="B2771" s="111">
        <v>371178</v>
      </c>
      <c r="C2771" s="17" t="s">
        <v>544</v>
      </c>
      <c r="D2771" s="3" t="s">
        <v>897</v>
      </c>
      <c r="E2771" s="18" t="s">
        <v>13</v>
      </c>
      <c r="F2771" s="12">
        <v>400</v>
      </c>
      <c r="G2771" s="12">
        <v>200</v>
      </c>
      <c r="H2771" s="12">
        <v>510</v>
      </c>
      <c r="I2771" s="12">
        <f t="shared" si="42"/>
        <v>90</v>
      </c>
      <c r="J2771" s="108">
        <v>1138500.0000000002</v>
      </c>
    </row>
    <row r="2772" spans="1:10" x14ac:dyDescent="0.3">
      <c r="A2772" s="2">
        <v>2771</v>
      </c>
      <c r="B2772" s="111">
        <v>371178</v>
      </c>
      <c r="C2772" s="17" t="s">
        <v>545</v>
      </c>
      <c r="D2772" s="3" t="s">
        <v>897</v>
      </c>
      <c r="E2772" s="18" t="s">
        <v>13</v>
      </c>
      <c r="F2772" s="12">
        <v>50</v>
      </c>
      <c r="G2772" s="12">
        <v>0</v>
      </c>
      <c r="H2772" s="12">
        <v>0</v>
      </c>
      <c r="I2772" s="12">
        <f t="shared" si="42"/>
        <v>50</v>
      </c>
      <c r="J2772" s="108">
        <v>400015.00000000006</v>
      </c>
    </row>
    <row r="2773" spans="1:10" x14ac:dyDescent="0.3">
      <c r="A2773" s="8">
        <v>2772</v>
      </c>
      <c r="B2773" s="111">
        <v>371178</v>
      </c>
      <c r="C2773" s="17" t="s">
        <v>546</v>
      </c>
      <c r="D2773" s="3" t="s">
        <v>897</v>
      </c>
      <c r="E2773" s="18" t="s">
        <v>13</v>
      </c>
      <c r="F2773" s="12">
        <v>1700</v>
      </c>
      <c r="G2773" s="12">
        <v>16000</v>
      </c>
      <c r="H2773" s="12">
        <v>16351</v>
      </c>
      <c r="I2773" s="12">
        <f t="shared" si="42"/>
        <v>1349</v>
      </c>
      <c r="J2773" s="108">
        <v>5288174.4300000006</v>
      </c>
    </row>
    <row r="2774" spans="1:10" x14ac:dyDescent="0.3">
      <c r="A2774" s="2">
        <v>2773</v>
      </c>
      <c r="B2774" s="111">
        <v>371178</v>
      </c>
      <c r="C2774" s="9" t="s">
        <v>547</v>
      </c>
      <c r="D2774" s="3" t="s">
        <v>897</v>
      </c>
      <c r="E2774" s="10" t="s">
        <v>9</v>
      </c>
      <c r="F2774" s="12">
        <v>5100</v>
      </c>
      <c r="G2774" s="12">
        <v>7600</v>
      </c>
      <c r="H2774" s="12">
        <v>4500</v>
      </c>
      <c r="I2774" s="12">
        <f t="shared" si="42"/>
        <v>8200</v>
      </c>
      <c r="J2774" s="108">
        <v>8262320.0000000009</v>
      </c>
    </row>
    <row r="2775" spans="1:10" x14ac:dyDescent="0.3">
      <c r="A2775" s="8">
        <v>2774</v>
      </c>
      <c r="B2775" s="111">
        <v>371178</v>
      </c>
      <c r="C2775" s="9" t="s">
        <v>548</v>
      </c>
      <c r="D2775" s="3" t="s">
        <v>897</v>
      </c>
      <c r="E2775" s="10" t="s">
        <v>33</v>
      </c>
      <c r="F2775" s="12">
        <v>17</v>
      </c>
      <c r="G2775" s="12">
        <v>0</v>
      </c>
      <c r="H2775" s="12">
        <v>8</v>
      </c>
      <c r="I2775" s="12">
        <f t="shared" si="42"/>
        <v>9</v>
      </c>
      <c r="J2775" s="108">
        <v>49500</v>
      </c>
    </row>
    <row r="2776" spans="1:10" x14ac:dyDescent="0.3">
      <c r="A2776" s="2">
        <v>2775</v>
      </c>
      <c r="B2776" s="111">
        <v>371178</v>
      </c>
      <c r="C2776" s="9" t="s">
        <v>549</v>
      </c>
      <c r="D2776" s="3" t="s">
        <v>897</v>
      </c>
      <c r="E2776" s="10" t="s">
        <v>9</v>
      </c>
      <c r="F2776" s="12">
        <v>2900</v>
      </c>
      <c r="G2776" s="12">
        <v>0</v>
      </c>
      <c r="H2776" s="12">
        <v>1700</v>
      </c>
      <c r="I2776" s="12">
        <f t="shared" si="42"/>
        <v>1200</v>
      </c>
      <c r="J2776" s="108">
        <v>71280</v>
      </c>
    </row>
    <row r="2777" spans="1:10" x14ac:dyDescent="0.3">
      <c r="A2777" s="8">
        <v>2776</v>
      </c>
      <c r="B2777" s="111">
        <v>371178</v>
      </c>
      <c r="C2777" s="16" t="s">
        <v>550</v>
      </c>
      <c r="D2777" s="3" t="s">
        <v>897</v>
      </c>
      <c r="E2777" s="10" t="s">
        <v>107</v>
      </c>
      <c r="F2777" s="12">
        <v>1</v>
      </c>
      <c r="G2777" s="12">
        <v>0</v>
      </c>
      <c r="H2777" s="12">
        <v>1</v>
      </c>
      <c r="I2777" s="12">
        <f t="shared" si="42"/>
        <v>0</v>
      </c>
      <c r="J2777" s="108">
        <v>0</v>
      </c>
    </row>
    <row r="2778" spans="1:10" x14ac:dyDescent="0.3">
      <c r="A2778" s="2">
        <v>2777</v>
      </c>
      <c r="B2778" s="111">
        <v>371178</v>
      </c>
      <c r="C2778" s="9" t="s">
        <v>551</v>
      </c>
      <c r="D2778" s="3" t="s">
        <v>897</v>
      </c>
      <c r="E2778" s="10" t="s">
        <v>9</v>
      </c>
      <c r="F2778" s="12">
        <v>1800</v>
      </c>
      <c r="G2778" s="12">
        <v>0</v>
      </c>
      <c r="H2778" s="12">
        <v>1300</v>
      </c>
      <c r="I2778" s="12">
        <f t="shared" si="42"/>
        <v>500</v>
      </c>
      <c r="J2778" s="108">
        <v>3327500.0000000005</v>
      </c>
    </row>
    <row r="2779" spans="1:10" x14ac:dyDescent="0.3">
      <c r="A2779" s="8">
        <v>2778</v>
      </c>
      <c r="B2779" s="111">
        <v>371178</v>
      </c>
      <c r="C2779" s="9" t="s">
        <v>796</v>
      </c>
      <c r="D2779" s="3" t="s">
        <v>897</v>
      </c>
      <c r="E2779" s="10" t="s">
        <v>9</v>
      </c>
      <c r="F2779" s="12">
        <v>50</v>
      </c>
      <c r="G2779" s="12">
        <v>0</v>
      </c>
      <c r="H2779" s="12">
        <v>50</v>
      </c>
      <c r="I2779" s="12">
        <f t="shared" si="42"/>
        <v>0</v>
      </c>
      <c r="J2779" s="108">
        <v>0</v>
      </c>
    </row>
    <row r="2780" spans="1:10" x14ac:dyDescent="0.3">
      <c r="A2780" s="2">
        <v>2779</v>
      </c>
      <c r="B2780" s="111">
        <v>371178</v>
      </c>
      <c r="C2780" s="17" t="s">
        <v>552</v>
      </c>
      <c r="D2780" s="3" t="s">
        <v>897</v>
      </c>
      <c r="E2780" s="18" t="s">
        <v>9</v>
      </c>
      <c r="F2780" s="19">
        <v>9700</v>
      </c>
      <c r="G2780" s="19">
        <v>0</v>
      </c>
      <c r="H2780" s="19">
        <v>2750</v>
      </c>
      <c r="I2780" s="19">
        <f t="shared" si="42"/>
        <v>6950</v>
      </c>
      <c r="J2780" s="108">
        <v>298850695.00000006</v>
      </c>
    </row>
    <row r="2781" spans="1:10" x14ac:dyDescent="0.3">
      <c r="A2781" s="8">
        <v>2780</v>
      </c>
      <c r="B2781" s="111">
        <v>371178</v>
      </c>
      <c r="C2781" s="9" t="s">
        <v>553</v>
      </c>
      <c r="D2781" s="3" t="s">
        <v>897</v>
      </c>
      <c r="E2781" s="10" t="s">
        <v>9</v>
      </c>
      <c r="F2781" s="12">
        <v>8250</v>
      </c>
      <c r="G2781" s="12">
        <v>0</v>
      </c>
      <c r="H2781" s="12">
        <v>2400</v>
      </c>
      <c r="I2781" s="12">
        <f t="shared" si="42"/>
        <v>5850</v>
      </c>
      <c r="J2781" s="108">
        <v>70199415.000000015</v>
      </c>
    </row>
    <row r="2782" spans="1:10" x14ac:dyDescent="0.3">
      <c r="A2782" s="2">
        <v>2781</v>
      </c>
      <c r="B2782" s="111">
        <v>371178</v>
      </c>
      <c r="C2782" s="9" t="s">
        <v>555</v>
      </c>
      <c r="D2782" s="3" t="s">
        <v>897</v>
      </c>
      <c r="E2782" s="10" t="s">
        <v>83</v>
      </c>
      <c r="F2782" s="12">
        <v>3</v>
      </c>
      <c r="G2782" s="12">
        <v>0</v>
      </c>
      <c r="H2782" s="12">
        <v>0</v>
      </c>
      <c r="I2782" s="12">
        <f t="shared" si="42"/>
        <v>3</v>
      </c>
      <c r="J2782" s="108">
        <v>379500.00000000006</v>
      </c>
    </row>
    <row r="2783" spans="1:10" x14ac:dyDescent="0.3">
      <c r="A2783" s="8">
        <v>2782</v>
      </c>
      <c r="B2783" s="111">
        <v>371178</v>
      </c>
      <c r="C2783" s="14" t="s">
        <v>556</v>
      </c>
      <c r="D2783" s="3" t="s">
        <v>897</v>
      </c>
      <c r="E2783" s="18" t="s">
        <v>83</v>
      </c>
      <c r="F2783" s="12">
        <v>25</v>
      </c>
      <c r="G2783" s="12">
        <v>0</v>
      </c>
      <c r="H2783" s="12">
        <v>25</v>
      </c>
      <c r="I2783" s="12">
        <f t="shared" si="42"/>
        <v>0</v>
      </c>
      <c r="J2783" s="108">
        <v>0</v>
      </c>
    </row>
    <row r="2784" spans="1:10" x14ac:dyDescent="0.3">
      <c r="A2784" s="2">
        <v>2783</v>
      </c>
      <c r="B2784" s="111">
        <v>371178</v>
      </c>
      <c r="C2784" s="14" t="s">
        <v>558</v>
      </c>
      <c r="D2784" s="3" t="s">
        <v>897</v>
      </c>
      <c r="E2784" s="10" t="s">
        <v>9</v>
      </c>
      <c r="F2784" s="12">
        <v>1316</v>
      </c>
      <c r="G2784" s="12">
        <v>0</v>
      </c>
      <c r="H2784" s="12">
        <v>672</v>
      </c>
      <c r="I2784" s="12">
        <f t="shared" si="42"/>
        <v>644</v>
      </c>
      <c r="J2784" s="108">
        <v>18353935.600000001</v>
      </c>
    </row>
    <row r="2785" spans="1:10" x14ac:dyDescent="0.3">
      <c r="A2785" s="8">
        <v>2784</v>
      </c>
      <c r="B2785" s="111">
        <v>371178</v>
      </c>
      <c r="C2785" s="9" t="s">
        <v>559</v>
      </c>
      <c r="D2785" s="3" t="s">
        <v>897</v>
      </c>
      <c r="E2785" s="10" t="s">
        <v>33</v>
      </c>
      <c r="F2785" s="12">
        <v>204</v>
      </c>
      <c r="G2785" s="12">
        <v>0</v>
      </c>
      <c r="H2785" s="12">
        <v>55</v>
      </c>
      <c r="I2785" s="12">
        <f t="shared" si="42"/>
        <v>149</v>
      </c>
      <c r="J2785" s="108">
        <v>707228.5</v>
      </c>
    </row>
    <row r="2786" spans="1:10" x14ac:dyDescent="0.3">
      <c r="A2786" s="2">
        <v>2785</v>
      </c>
      <c r="B2786" s="111">
        <v>371178</v>
      </c>
      <c r="C2786" s="9" t="s">
        <v>797</v>
      </c>
      <c r="D2786" s="3" t="s">
        <v>897</v>
      </c>
      <c r="E2786" s="10" t="s">
        <v>33</v>
      </c>
      <c r="F2786" s="12">
        <v>2</v>
      </c>
      <c r="G2786" s="12">
        <v>0</v>
      </c>
      <c r="H2786" s="12">
        <v>0</v>
      </c>
      <c r="I2786" s="12">
        <f t="shared" si="42"/>
        <v>2</v>
      </c>
      <c r="J2786" s="108">
        <v>11789.998000000001</v>
      </c>
    </row>
    <row r="2787" spans="1:10" x14ac:dyDescent="0.3">
      <c r="A2787" s="8">
        <v>2786</v>
      </c>
      <c r="B2787" s="111">
        <v>371178</v>
      </c>
      <c r="C2787" s="9" t="s">
        <v>560</v>
      </c>
      <c r="D2787" s="3" t="s">
        <v>897</v>
      </c>
      <c r="E2787" s="10" t="s">
        <v>9</v>
      </c>
      <c r="F2787" s="12">
        <v>13700</v>
      </c>
      <c r="G2787" s="12">
        <v>0</v>
      </c>
      <c r="H2787" s="12">
        <v>5600</v>
      </c>
      <c r="I2787" s="12">
        <f t="shared" si="42"/>
        <v>8100</v>
      </c>
      <c r="J2787" s="108">
        <v>4125330.0000000005</v>
      </c>
    </row>
    <row r="2788" spans="1:10" x14ac:dyDescent="0.3">
      <c r="A2788" s="2">
        <v>2787</v>
      </c>
      <c r="B2788" s="111">
        <v>371178</v>
      </c>
      <c r="C2788" s="9" t="s">
        <v>561</v>
      </c>
      <c r="D2788" s="3" t="s">
        <v>897</v>
      </c>
      <c r="E2788" s="18" t="s">
        <v>13</v>
      </c>
      <c r="F2788" s="12">
        <v>1690</v>
      </c>
      <c r="G2788" s="12">
        <v>2000</v>
      </c>
      <c r="H2788" s="12">
        <v>1240</v>
      </c>
      <c r="I2788" s="12">
        <f t="shared" si="42"/>
        <v>2450</v>
      </c>
      <c r="J2788" s="108">
        <v>40425000</v>
      </c>
    </row>
    <row r="2789" spans="1:10" x14ac:dyDescent="0.3">
      <c r="A2789" s="8">
        <v>2788</v>
      </c>
      <c r="B2789" s="111">
        <v>371178</v>
      </c>
      <c r="C2789" s="9" t="s">
        <v>562</v>
      </c>
      <c r="D2789" s="3" t="s">
        <v>897</v>
      </c>
      <c r="E2789" s="10" t="s">
        <v>13</v>
      </c>
      <c r="F2789" s="12">
        <v>524</v>
      </c>
      <c r="G2789" s="12">
        <v>750</v>
      </c>
      <c r="H2789" s="12">
        <v>934</v>
      </c>
      <c r="I2789" s="12">
        <f t="shared" si="42"/>
        <v>340</v>
      </c>
      <c r="J2789" s="108">
        <v>16340434.000000002</v>
      </c>
    </row>
    <row r="2790" spans="1:10" x14ac:dyDescent="0.3">
      <c r="A2790" s="2">
        <v>2789</v>
      </c>
      <c r="B2790" s="111">
        <v>371178</v>
      </c>
      <c r="C2790" s="17" t="s">
        <v>563</v>
      </c>
      <c r="D2790" s="3" t="s">
        <v>897</v>
      </c>
      <c r="E2790" s="18" t="s">
        <v>9</v>
      </c>
      <c r="F2790" s="12">
        <v>7950</v>
      </c>
      <c r="G2790" s="12">
        <v>0</v>
      </c>
      <c r="H2790" s="12">
        <v>7950</v>
      </c>
      <c r="I2790" s="12">
        <f t="shared" si="42"/>
        <v>0</v>
      </c>
      <c r="J2790" s="108">
        <v>0</v>
      </c>
    </row>
    <row r="2791" spans="1:10" x14ac:dyDescent="0.3">
      <c r="A2791" s="8">
        <v>2790</v>
      </c>
      <c r="B2791" s="111">
        <v>371178</v>
      </c>
      <c r="C2791" s="9" t="s">
        <v>564</v>
      </c>
      <c r="D2791" s="3" t="s">
        <v>897</v>
      </c>
      <c r="E2791" s="10" t="s">
        <v>33</v>
      </c>
      <c r="F2791" s="12">
        <v>0</v>
      </c>
      <c r="G2791" s="12">
        <v>227</v>
      </c>
      <c r="H2791" s="12">
        <v>172</v>
      </c>
      <c r="I2791" s="12">
        <f t="shared" si="42"/>
        <v>55</v>
      </c>
      <c r="J2791" s="108">
        <v>484000</v>
      </c>
    </row>
    <row r="2792" spans="1:10" x14ac:dyDescent="0.3">
      <c r="A2792" s="2">
        <v>2791</v>
      </c>
      <c r="B2792" s="111">
        <v>371178</v>
      </c>
      <c r="C2792" s="9" t="s">
        <v>565</v>
      </c>
      <c r="D2792" s="3" t="s">
        <v>897</v>
      </c>
      <c r="E2792" s="10" t="s">
        <v>13</v>
      </c>
      <c r="F2792" s="12">
        <v>1110</v>
      </c>
      <c r="G2792" s="12">
        <v>0</v>
      </c>
      <c r="H2792" s="12">
        <v>470</v>
      </c>
      <c r="I2792" s="12">
        <f t="shared" si="42"/>
        <v>640</v>
      </c>
      <c r="J2792" s="108">
        <v>24640000</v>
      </c>
    </row>
    <row r="2793" spans="1:10" x14ac:dyDescent="0.3">
      <c r="A2793" s="8">
        <v>2792</v>
      </c>
      <c r="B2793" s="111">
        <v>371178</v>
      </c>
      <c r="C2793" s="9" t="s">
        <v>566</v>
      </c>
      <c r="D2793" s="3" t="s">
        <v>897</v>
      </c>
      <c r="E2793" s="10" t="s">
        <v>13</v>
      </c>
      <c r="F2793" s="12">
        <v>13338</v>
      </c>
      <c r="G2793" s="12">
        <v>0</v>
      </c>
      <c r="H2793" s="12">
        <v>3382</v>
      </c>
      <c r="I2793" s="12">
        <f t="shared" si="42"/>
        <v>9956</v>
      </c>
      <c r="J2793" s="108">
        <v>29372191.200000003</v>
      </c>
    </row>
    <row r="2794" spans="1:10" x14ac:dyDescent="0.3">
      <c r="A2794" s="2">
        <v>2793</v>
      </c>
      <c r="B2794" s="111">
        <v>371178</v>
      </c>
      <c r="C2794" s="9" t="s">
        <v>567</v>
      </c>
      <c r="D2794" s="3" t="s">
        <v>897</v>
      </c>
      <c r="E2794" s="10" t="s">
        <v>13</v>
      </c>
      <c r="F2794" s="12">
        <v>2904</v>
      </c>
      <c r="G2794" s="12">
        <v>0</v>
      </c>
      <c r="H2794" s="12">
        <v>2062</v>
      </c>
      <c r="I2794" s="12">
        <f t="shared" si="42"/>
        <v>842</v>
      </c>
      <c r="J2794" s="108">
        <v>13471579.000000002</v>
      </c>
    </row>
    <row r="2795" spans="1:10" x14ac:dyDescent="0.3">
      <c r="A2795" s="8">
        <v>2794</v>
      </c>
      <c r="B2795" s="111">
        <v>371178</v>
      </c>
      <c r="C2795" s="9" t="s">
        <v>568</v>
      </c>
      <c r="D2795" s="3" t="s">
        <v>897</v>
      </c>
      <c r="E2795" s="10" t="s">
        <v>13</v>
      </c>
      <c r="F2795" s="12">
        <v>10</v>
      </c>
      <c r="G2795" s="12">
        <v>0</v>
      </c>
      <c r="H2795" s="12">
        <v>0</v>
      </c>
      <c r="I2795" s="12">
        <f t="shared" si="42"/>
        <v>10</v>
      </c>
      <c r="J2795" s="108">
        <v>1028500.0000000001</v>
      </c>
    </row>
    <row r="2796" spans="1:10" x14ac:dyDescent="0.3">
      <c r="A2796" s="2">
        <v>2795</v>
      </c>
      <c r="B2796" s="111">
        <v>371178</v>
      </c>
      <c r="C2796" s="9" t="s">
        <v>569</v>
      </c>
      <c r="D2796" s="3" t="s">
        <v>897</v>
      </c>
      <c r="E2796" s="10" t="s">
        <v>13</v>
      </c>
      <c r="F2796" s="12">
        <v>3234</v>
      </c>
      <c r="G2796" s="12">
        <v>7320</v>
      </c>
      <c r="H2796" s="12">
        <v>7766</v>
      </c>
      <c r="I2796" s="12">
        <f t="shared" si="42"/>
        <v>2788</v>
      </c>
      <c r="J2796" s="108">
        <v>9200400.0000000019</v>
      </c>
    </row>
    <row r="2797" spans="1:10" x14ac:dyDescent="0.3">
      <c r="A2797" s="8">
        <v>2796</v>
      </c>
      <c r="B2797" s="111">
        <v>371178</v>
      </c>
      <c r="C2797" s="9" t="s">
        <v>570</v>
      </c>
      <c r="D2797" s="3" t="s">
        <v>897</v>
      </c>
      <c r="E2797" s="10" t="s">
        <v>28</v>
      </c>
      <c r="F2797" s="12">
        <v>0</v>
      </c>
      <c r="G2797" s="12">
        <v>10</v>
      </c>
      <c r="H2797" s="12">
        <v>1</v>
      </c>
      <c r="I2797" s="12">
        <f t="shared" si="42"/>
        <v>9</v>
      </c>
      <c r="J2797" s="108">
        <v>907493.4</v>
      </c>
    </row>
    <row r="2798" spans="1:10" x14ac:dyDescent="0.3">
      <c r="A2798" s="2">
        <v>2797</v>
      </c>
      <c r="B2798" s="111">
        <v>371178</v>
      </c>
      <c r="C2798" s="40" t="s">
        <v>571</v>
      </c>
      <c r="D2798" s="3" t="s">
        <v>897</v>
      </c>
      <c r="E2798" s="10" t="s">
        <v>28</v>
      </c>
      <c r="F2798" s="12">
        <v>110</v>
      </c>
      <c r="G2798" s="12">
        <v>100</v>
      </c>
      <c r="H2798" s="12">
        <v>75</v>
      </c>
      <c r="I2798" s="12">
        <f t="shared" si="42"/>
        <v>135</v>
      </c>
      <c r="J2798" s="108">
        <v>15299955.000000002</v>
      </c>
    </row>
    <row r="2799" spans="1:10" x14ac:dyDescent="0.3">
      <c r="A2799" s="8">
        <v>2798</v>
      </c>
      <c r="B2799" s="111">
        <v>371178</v>
      </c>
      <c r="C2799" s="40" t="s">
        <v>798</v>
      </c>
      <c r="D2799" s="3" t="s">
        <v>897</v>
      </c>
      <c r="E2799" s="10" t="s">
        <v>28</v>
      </c>
      <c r="F2799" s="12">
        <v>2</v>
      </c>
      <c r="G2799" s="12">
        <v>3</v>
      </c>
      <c r="H2799" s="12">
        <v>3</v>
      </c>
      <c r="I2799" s="12">
        <f t="shared" si="42"/>
        <v>2</v>
      </c>
      <c r="J2799" s="108">
        <v>327549.99199999997</v>
      </c>
    </row>
    <row r="2800" spans="1:10" x14ac:dyDescent="0.3">
      <c r="A2800" s="2">
        <v>2799</v>
      </c>
      <c r="B2800" s="111">
        <v>371178</v>
      </c>
      <c r="C2800" s="16" t="s">
        <v>572</v>
      </c>
      <c r="D2800" s="3" t="s">
        <v>897</v>
      </c>
      <c r="E2800" s="10" t="s">
        <v>9</v>
      </c>
      <c r="F2800" s="12">
        <v>50</v>
      </c>
      <c r="G2800" s="12">
        <v>100</v>
      </c>
      <c r="H2800" s="12">
        <v>50</v>
      </c>
      <c r="I2800" s="12">
        <f t="shared" si="42"/>
        <v>100</v>
      </c>
      <c r="J2800" s="108">
        <v>1739100</v>
      </c>
    </row>
    <row r="2801" spans="1:10" x14ac:dyDescent="0.3">
      <c r="A2801" s="8">
        <v>2800</v>
      </c>
      <c r="B2801" s="111">
        <v>371178</v>
      </c>
      <c r="C2801" s="16" t="s">
        <v>573</v>
      </c>
      <c r="D2801" s="3" t="s">
        <v>897</v>
      </c>
      <c r="E2801" s="10" t="s">
        <v>9</v>
      </c>
      <c r="F2801" s="12">
        <v>0</v>
      </c>
      <c r="G2801" s="12">
        <v>200</v>
      </c>
      <c r="H2801" s="12">
        <v>0</v>
      </c>
      <c r="I2801" s="12">
        <f t="shared" si="42"/>
        <v>200</v>
      </c>
      <c r="J2801" s="108">
        <v>3899999.4000000004</v>
      </c>
    </row>
    <row r="2802" spans="1:10" x14ac:dyDescent="0.3">
      <c r="A2802" s="2">
        <v>2801</v>
      </c>
      <c r="B2802" s="111">
        <v>371178</v>
      </c>
      <c r="C2802" s="16" t="s">
        <v>574</v>
      </c>
      <c r="D2802" s="3" t="s">
        <v>897</v>
      </c>
      <c r="E2802" s="10" t="s">
        <v>9</v>
      </c>
      <c r="F2802" s="12">
        <v>0</v>
      </c>
      <c r="G2802" s="12">
        <v>300</v>
      </c>
      <c r="H2802" s="12">
        <v>180</v>
      </c>
      <c r="I2802" s="12">
        <f t="shared" si="42"/>
        <v>120</v>
      </c>
      <c r="J2802" s="108">
        <v>2782199.6400000006</v>
      </c>
    </row>
    <row r="2803" spans="1:10" x14ac:dyDescent="0.3">
      <c r="A2803" s="8">
        <v>2802</v>
      </c>
      <c r="B2803" s="111">
        <v>371178</v>
      </c>
      <c r="C2803" s="9" t="s">
        <v>575</v>
      </c>
      <c r="D2803" s="3" t="s">
        <v>897</v>
      </c>
      <c r="E2803" s="18" t="s">
        <v>13</v>
      </c>
      <c r="F2803" s="12">
        <v>207</v>
      </c>
      <c r="G2803" s="12">
        <v>0</v>
      </c>
      <c r="H2803" s="12">
        <v>84</v>
      </c>
      <c r="I2803" s="12">
        <f t="shared" si="42"/>
        <v>123</v>
      </c>
      <c r="J2803" s="108">
        <v>54397365.000000007</v>
      </c>
    </row>
    <row r="2804" spans="1:10" x14ac:dyDescent="0.3">
      <c r="A2804" s="2">
        <v>2803</v>
      </c>
      <c r="B2804" s="111">
        <v>371178</v>
      </c>
      <c r="C2804" s="9" t="s">
        <v>576</v>
      </c>
      <c r="D2804" s="3" t="s">
        <v>897</v>
      </c>
      <c r="E2804" s="18" t="s">
        <v>9</v>
      </c>
      <c r="F2804" s="12">
        <v>20200</v>
      </c>
      <c r="G2804" s="12">
        <v>3000</v>
      </c>
      <c r="H2804" s="12">
        <v>2900</v>
      </c>
      <c r="I2804" s="12">
        <f t="shared" si="42"/>
        <v>20300</v>
      </c>
      <c r="J2804" s="108">
        <v>3684450.0000000005</v>
      </c>
    </row>
    <row r="2805" spans="1:10" x14ac:dyDescent="0.3">
      <c r="A2805" s="8">
        <v>2804</v>
      </c>
      <c r="B2805" s="111">
        <v>371178</v>
      </c>
      <c r="C2805" s="9" t="s">
        <v>577</v>
      </c>
      <c r="D2805" s="3" t="s">
        <v>897</v>
      </c>
      <c r="E2805" s="10" t="s">
        <v>33</v>
      </c>
      <c r="F2805" s="12">
        <v>50</v>
      </c>
      <c r="G2805" s="12">
        <v>0</v>
      </c>
      <c r="H2805" s="12">
        <v>50</v>
      </c>
      <c r="I2805" s="12">
        <f t="shared" si="42"/>
        <v>0</v>
      </c>
      <c r="J2805" s="108">
        <v>0</v>
      </c>
    </row>
    <row r="2806" spans="1:10" x14ac:dyDescent="0.3">
      <c r="A2806" s="2">
        <v>2805</v>
      </c>
      <c r="B2806" s="111">
        <v>371178</v>
      </c>
      <c r="C2806" s="9" t="s">
        <v>578</v>
      </c>
      <c r="D2806" s="3" t="s">
        <v>897</v>
      </c>
      <c r="E2806" s="10" t="s">
        <v>9</v>
      </c>
      <c r="F2806" s="12">
        <v>30</v>
      </c>
      <c r="G2806" s="12">
        <v>0</v>
      </c>
      <c r="H2806" s="12">
        <v>30</v>
      </c>
      <c r="I2806" s="12">
        <f t="shared" si="42"/>
        <v>0</v>
      </c>
      <c r="J2806" s="108">
        <v>0</v>
      </c>
    </row>
    <row r="2807" spans="1:10" x14ac:dyDescent="0.3">
      <c r="A2807" s="8">
        <v>2806</v>
      </c>
      <c r="B2807" s="111">
        <v>371178</v>
      </c>
      <c r="C2807" s="9" t="s">
        <v>579</v>
      </c>
      <c r="D2807" s="3" t="s">
        <v>897</v>
      </c>
      <c r="E2807" s="10" t="s">
        <v>9</v>
      </c>
      <c r="F2807" s="12">
        <v>240</v>
      </c>
      <c r="G2807" s="12">
        <v>0</v>
      </c>
      <c r="H2807" s="12">
        <v>240</v>
      </c>
      <c r="I2807" s="12">
        <f t="shared" si="42"/>
        <v>0</v>
      </c>
      <c r="J2807" s="108">
        <v>0</v>
      </c>
    </row>
    <row r="2808" spans="1:10" x14ac:dyDescent="0.3">
      <c r="A2808" s="2">
        <v>2807</v>
      </c>
      <c r="B2808" s="111">
        <v>371178</v>
      </c>
      <c r="C2808" s="9" t="s">
        <v>581</v>
      </c>
      <c r="D2808" s="3" t="s">
        <v>897</v>
      </c>
      <c r="E2808" s="10" t="s">
        <v>13</v>
      </c>
      <c r="F2808" s="12">
        <v>40</v>
      </c>
      <c r="G2808" s="12">
        <v>0</v>
      </c>
      <c r="H2808" s="12">
        <v>0</v>
      </c>
      <c r="I2808" s="12">
        <f t="shared" si="42"/>
        <v>40</v>
      </c>
      <c r="J2808" s="108">
        <v>2200000.0000000005</v>
      </c>
    </row>
    <row r="2809" spans="1:10" x14ac:dyDescent="0.3">
      <c r="A2809" s="8">
        <v>2808</v>
      </c>
      <c r="B2809" s="111">
        <v>371178</v>
      </c>
      <c r="C2809" s="9" t="s">
        <v>584</v>
      </c>
      <c r="D2809" s="3" t="s">
        <v>897</v>
      </c>
      <c r="E2809" s="10" t="s">
        <v>9</v>
      </c>
      <c r="F2809" s="12">
        <v>7100</v>
      </c>
      <c r="G2809" s="12">
        <v>10000</v>
      </c>
      <c r="H2809" s="12">
        <v>14000</v>
      </c>
      <c r="I2809" s="12">
        <f t="shared" si="42"/>
        <v>3100</v>
      </c>
      <c r="J2809" s="108">
        <v>525140</v>
      </c>
    </row>
    <row r="2810" spans="1:10" x14ac:dyDescent="0.3">
      <c r="A2810" s="2">
        <v>2809</v>
      </c>
      <c r="B2810" s="111">
        <v>371178</v>
      </c>
      <c r="C2810" s="9" t="s">
        <v>840</v>
      </c>
      <c r="D2810" s="3" t="s">
        <v>897</v>
      </c>
      <c r="E2810" s="10" t="s">
        <v>9</v>
      </c>
      <c r="F2810" s="12">
        <v>0</v>
      </c>
      <c r="G2810" s="12">
        <v>1000</v>
      </c>
      <c r="H2810" s="12">
        <v>1000</v>
      </c>
      <c r="I2810" s="12">
        <f t="shared" si="42"/>
        <v>0</v>
      </c>
      <c r="J2810" s="108">
        <v>0</v>
      </c>
    </row>
    <row r="2811" spans="1:10" x14ac:dyDescent="0.3">
      <c r="A2811" s="8">
        <v>2810</v>
      </c>
      <c r="B2811" s="111">
        <v>371178</v>
      </c>
      <c r="C2811" s="16" t="s">
        <v>585</v>
      </c>
      <c r="D2811" s="3" t="s">
        <v>897</v>
      </c>
      <c r="E2811" s="10" t="s">
        <v>13</v>
      </c>
      <c r="F2811" s="12">
        <v>160</v>
      </c>
      <c r="G2811" s="12">
        <v>207</v>
      </c>
      <c r="H2811" s="12">
        <v>200</v>
      </c>
      <c r="I2811" s="12">
        <f t="shared" si="42"/>
        <v>167</v>
      </c>
      <c r="J2811" s="108">
        <v>164327916.50000003</v>
      </c>
    </row>
    <row r="2812" spans="1:10" x14ac:dyDescent="0.3">
      <c r="A2812" s="2">
        <v>2811</v>
      </c>
      <c r="B2812" s="111">
        <v>371178</v>
      </c>
      <c r="C2812" s="40" t="s">
        <v>586</v>
      </c>
      <c r="D2812" s="3" t="s">
        <v>897</v>
      </c>
      <c r="E2812" s="18" t="s">
        <v>13</v>
      </c>
      <c r="F2812" s="12">
        <v>800</v>
      </c>
      <c r="G2812" s="12">
        <v>207</v>
      </c>
      <c r="H2812" s="12">
        <v>190</v>
      </c>
      <c r="I2812" s="12">
        <f t="shared" si="42"/>
        <v>817</v>
      </c>
      <c r="J2812" s="108">
        <v>224315520</v>
      </c>
    </row>
    <row r="2813" spans="1:10" x14ac:dyDescent="0.3">
      <c r="A2813" s="8">
        <v>2812</v>
      </c>
      <c r="B2813" s="111">
        <v>371178</v>
      </c>
      <c r="C2813" s="40" t="s">
        <v>799</v>
      </c>
      <c r="D2813" s="3" t="s">
        <v>897</v>
      </c>
      <c r="E2813" s="18" t="s">
        <v>13</v>
      </c>
      <c r="F2813" s="12">
        <v>710</v>
      </c>
      <c r="G2813" s="12">
        <v>355</v>
      </c>
      <c r="H2813" s="12">
        <v>0</v>
      </c>
      <c r="I2813" s="12">
        <f t="shared" si="42"/>
        <v>1065</v>
      </c>
      <c r="J2813" s="108">
        <v>269445000.00000006</v>
      </c>
    </row>
    <row r="2814" spans="1:10" x14ac:dyDescent="0.3">
      <c r="A2814" s="2">
        <v>2813</v>
      </c>
      <c r="B2814" s="111">
        <v>371178</v>
      </c>
      <c r="C2814" s="40" t="s">
        <v>841</v>
      </c>
      <c r="D2814" s="3" t="s">
        <v>897</v>
      </c>
      <c r="E2814" s="18" t="s">
        <v>13</v>
      </c>
      <c r="F2814" s="12">
        <v>0</v>
      </c>
      <c r="G2814" s="12">
        <v>595</v>
      </c>
      <c r="H2814" s="12">
        <v>200</v>
      </c>
      <c r="I2814" s="12">
        <f t="shared" si="42"/>
        <v>395</v>
      </c>
      <c r="J2814" s="108">
        <v>19552500.000000004</v>
      </c>
    </row>
    <row r="2815" spans="1:10" x14ac:dyDescent="0.3">
      <c r="A2815" s="8">
        <v>2814</v>
      </c>
      <c r="B2815" s="111">
        <v>371178</v>
      </c>
      <c r="C2815" s="27" t="s">
        <v>587</v>
      </c>
      <c r="D2815" s="3" t="s">
        <v>897</v>
      </c>
      <c r="E2815" s="10" t="s">
        <v>9</v>
      </c>
      <c r="F2815" s="12">
        <v>0</v>
      </c>
      <c r="G2815" s="12">
        <v>0</v>
      </c>
      <c r="H2815" s="12">
        <v>0</v>
      </c>
      <c r="I2815" s="12">
        <f t="shared" si="42"/>
        <v>0</v>
      </c>
      <c r="J2815" s="108">
        <v>0</v>
      </c>
    </row>
    <row r="2816" spans="1:10" x14ac:dyDescent="0.3">
      <c r="A2816" s="2">
        <v>2815</v>
      </c>
      <c r="B2816" s="111">
        <v>371178</v>
      </c>
      <c r="C2816" s="9" t="s">
        <v>588</v>
      </c>
      <c r="D2816" s="3" t="s">
        <v>897</v>
      </c>
      <c r="E2816" s="10" t="s">
        <v>13</v>
      </c>
      <c r="F2816" s="12">
        <v>3504</v>
      </c>
      <c r="G2816" s="12">
        <v>0</v>
      </c>
      <c r="H2816" s="12">
        <v>2272</v>
      </c>
      <c r="I2816" s="12">
        <f t="shared" si="42"/>
        <v>1232</v>
      </c>
      <c r="J2816" s="108">
        <v>16015753.600000001</v>
      </c>
    </row>
    <row r="2817" spans="1:10" x14ac:dyDescent="0.3">
      <c r="A2817" s="8">
        <v>2816</v>
      </c>
      <c r="B2817" s="111">
        <v>371178</v>
      </c>
      <c r="C2817" s="9" t="s">
        <v>589</v>
      </c>
      <c r="D2817" s="3" t="s">
        <v>897</v>
      </c>
      <c r="E2817" s="10" t="s">
        <v>9</v>
      </c>
      <c r="F2817" s="12">
        <v>22700</v>
      </c>
      <c r="G2817" s="12">
        <v>0</v>
      </c>
      <c r="H2817" s="12">
        <v>6600</v>
      </c>
      <c r="I2817" s="12">
        <f t="shared" si="42"/>
        <v>16100</v>
      </c>
      <c r="J2817" s="108">
        <v>4108720.0000000005</v>
      </c>
    </row>
    <row r="2818" spans="1:10" x14ac:dyDescent="0.3">
      <c r="A2818" s="2">
        <v>2817</v>
      </c>
      <c r="B2818" s="111">
        <v>371178</v>
      </c>
      <c r="C2818" s="9" t="s">
        <v>842</v>
      </c>
      <c r="D2818" s="3" t="s">
        <v>897</v>
      </c>
      <c r="E2818" s="18" t="s">
        <v>13</v>
      </c>
      <c r="F2818" s="12">
        <v>529</v>
      </c>
      <c r="G2818" s="12">
        <v>325</v>
      </c>
      <c r="H2818" s="12">
        <v>95</v>
      </c>
      <c r="I2818" s="12">
        <f t="shared" si="42"/>
        <v>759</v>
      </c>
      <c r="J2818" s="108">
        <v>83490000.000000015</v>
      </c>
    </row>
    <row r="2819" spans="1:10" x14ac:dyDescent="0.3">
      <c r="A2819" s="8">
        <v>2818</v>
      </c>
      <c r="B2819" s="111">
        <v>371178</v>
      </c>
      <c r="C2819" s="9" t="s">
        <v>843</v>
      </c>
      <c r="D2819" s="3" t="s">
        <v>897</v>
      </c>
      <c r="E2819" s="18" t="s">
        <v>13</v>
      </c>
      <c r="F2819" s="12">
        <v>760</v>
      </c>
      <c r="G2819" s="12">
        <v>325</v>
      </c>
      <c r="H2819" s="12">
        <v>80</v>
      </c>
      <c r="I2819" s="12">
        <f t="shared" si="42"/>
        <v>1005</v>
      </c>
      <c r="J2819" s="108">
        <v>25376255.025000002</v>
      </c>
    </row>
    <row r="2820" spans="1:10" x14ac:dyDescent="0.3">
      <c r="A2820" s="2">
        <v>2819</v>
      </c>
      <c r="B2820" s="111">
        <v>371178</v>
      </c>
      <c r="C2820" s="17" t="s">
        <v>591</v>
      </c>
      <c r="D2820" s="3" t="s">
        <v>897</v>
      </c>
      <c r="E2820" s="18" t="s">
        <v>9</v>
      </c>
      <c r="F2820" s="19">
        <v>0</v>
      </c>
      <c r="G2820" s="19">
        <v>90000</v>
      </c>
      <c r="H2820" s="19">
        <v>25000</v>
      </c>
      <c r="I2820" s="19">
        <f t="shared" si="42"/>
        <v>65000</v>
      </c>
      <c r="J2820" s="108">
        <v>1787500.0000000002</v>
      </c>
    </row>
    <row r="2821" spans="1:10" x14ac:dyDescent="0.3">
      <c r="A2821" s="8">
        <v>2820</v>
      </c>
      <c r="B2821" s="111">
        <v>371178</v>
      </c>
      <c r="C2821" s="9" t="s">
        <v>592</v>
      </c>
      <c r="D2821" s="3" t="s">
        <v>897</v>
      </c>
      <c r="E2821" s="10" t="s">
        <v>83</v>
      </c>
      <c r="F2821" s="12">
        <v>242</v>
      </c>
      <c r="G2821" s="12">
        <v>0</v>
      </c>
      <c r="H2821" s="12">
        <v>228</v>
      </c>
      <c r="I2821" s="12">
        <f t="shared" si="42"/>
        <v>14</v>
      </c>
      <c r="J2821" s="108">
        <v>89599.972000000009</v>
      </c>
    </row>
    <row r="2822" spans="1:10" x14ac:dyDescent="0.3">
      <c r="A2822" s="2">
        <v>2821</v>
      </c>
      <c r="B2822" s="111">
        <v>371178</v>
      </c>
      <c r="C2822" s="9" t="s">
        <v>800</v>
      </c>
      <c r="D2822" s="3" t="s">
        <v>897</v>
      </c>
      <c r="E2822" s="10" t="s">
        <v>13</v>
      </c>
      <c r="F2822" s="12">
        <v>340</v>
      </c>
      <c r="G2822" s="12">
        <v>0</v>
      </c>
      <c r="H2822" s="12">
        <v>340</v>
      </c>
      <c r="I2822" s="12">
        <f t="shared" si="42"/>
        <v>0</v>
      </c>
      <c r="J2822" s="108">
        <v>0</v>
      </c>
    </row>
    <row r="2823" spans="1:10" x14ac:dyDescent="0.3">
      <c r="A2823" s="8">
        <v>2822</v>
      </c>
      <c r="B2823" s="111">
        <v>371178</v>
      </c>
      <c r="C2823" s="9" t="s">
        <v>593</v>
      </c>
      <c r="D2823" s="3" t="s">
        <v>897</v>
      </c>
      <c r="E2823" s="10" t="s">
        <v>13</v>
      </c>
      <c r="F2823" s="12">
        <v>3890</v>
      </c>
      <c r="G2823" s="12">
        <v>0</v>
      </c>
      <c r="H2823" s="12">
        <v>3155</v>
      </c>
      <c r="I2823" s="12">
        <f t="shared" si="42"/>
        <v>735</v>
      </c>
      <c r="J2823" s="108">
        <v>2056824</v>
      </c>
    </row>
    <row r="2824" spans="1:10" x14ac:dyDescent="0.3">
      <c r="A2824" s="2">
        <v>2823</v>
      </c>
      <c r="B2824" s="111">
        <v>371178</v>
      </c>
      <c r="C2824" s="9" t="s">
        <v>594</v>
      </c>
      <c r="D2824" s="3" t="s">
        <v>897</v>
      </c>
      <c r="E2824" s="10" t="s">
        <v>9</v>
      </c>
      <c r="F2824" s="12">
        <v>0</v>
      </c>
      <c r="G2824" s="12">
        <v>100000</v>
      </c>
      <c r="H2824" s="12">
        <v>9300</v>
      </c>
      <c r="I2824" s="12">
        <f t="shared" si="42"/>
        <v>90700</v>
      </c>
      <c r="J2824" s="108">
        <v>10793118.600000001</v>
      </c>
    </row>
    <row r="2825" spans="1:10" x14ac:dyDescent="0.3">
      <c r="A2825" s="8">
        <v>2824</v>
      </c>
      <c r="B2825" s="111">
        <v>371178</v>
      </c>
      <c r="C2825" s="9" t="s">
        <v>595</v>
      </c>
      <c r="D2825" s="3" t="s">
        <v>897</v>
      </c>
      <c r="E2825" s="10" t="s">
        <v>28</v>
      </c>
      <c r="F2825" s="12">
        <v>45</v>
      </c>
      <c r="G2825" s="12">
        <v>0</v>
      </c>
      <c r="H2825" s="12">
        <v>3</v>
      </c>
      <c r="I2825" s="12">
        <f t="shared" si="42"/>
        <v>42</v>
      </c>
      <c r="J2825" s="108">
        <v>5766106.5</v>
      </c>
    </row>
    <row r="2826" spans="1:10" x14ac:dyDescent="0.3">
      <c r="A2826" s="2">
        <v>2825</v>
      </c>
      <c r="B2826" s="111">
        <v>371178</v>
      </c>
      <c r="C2826" s="9" t="s">
        <v>596</v>
      </c>
      <c r="D2826" s="3" t="s">
        <v>897</v>
      </c>
      <c r="E2826" s="10" t="s">
        <v>28</v>
      </c>
      <c r="F2826" s="12">
        <v>1560</v>
      </c>
      <c r="G2826" s="12">
        <v>0</v>
      </c>
      <c r="H2826" s="12">
        <v>300</v>
      </c>
      <c r="I2826" s="12">
        <f t="shared" ref="I2826:I2889" si="43">F2826+G2826-H2826</f>
        <v>1260</v>
      </c>
      <c r="J2826" s="108">
        <v>17472761.460000005</v>
      </c>
    </row>
    <row r="2827" spans="1:10" x14ac:dyDescent="0.3">
      <c r="A2827" s="8">
        <v>2826</v>
      </c>
      <c r="B2827" s="111">
        <v>371178</v>
      </c>
      <c r="C2827" s="9" t="s">
        <v>597</v>
      </c>
      <c r="D2827" s="3" t="s">
        <v>897</v>
      </c>
      <c r="E2827" s="10" t="s">
        <v>9</v>
      </c>
      <c r="F2827" s="12">
        <v>3100</v>
      </c>
      <c r="G2827" s="12">
        <v>0</v>
      </c>
      <c r="H2827" s="12">
        <v>1800</v>
      </c>
      <c r="I2827" s="12">
        <f t="shared" si="43"/>
        <v>1300</v>
      </c>
      <c r="J2827" s="108">
        <v>1169740</v>
      </c>
    </row>
    <row r="2828" spans="1:10" x14ac:dyDescent="0.3">
      <c r="A2828" s="2">
        <v>2827</v>
      </c>
      <c r="B2828" s="111">
        <v>371178</v>
      </c>
      <c r="C2828" s="9" t="s">
        <v>598</v>
      </c>
      <c r="D2828" s="3" t="s">
        <v>897</v>
      </c>
      <c r="E2828" s="10" t="s">
        <v>9</v>
      </c>
      <c r="F2828" s="12">
        <v>3100</v>
      </c>
      <c r="G2828" s="12">
        <v>3000</v>
      </c>
      <c r="H2828" s="12">
        <v>3100</v>
      </c>
      <c r="I2828" s="12">
        <f t="shared" si="43"/>
        <v>3000</v>
      </c>
      <c r="J2828" s="108">
        <v>943800.00000000012</v>
      </c>
    </row>
    <row r="2829" spans="1:10" x14ac:dyDescent="0.3">
      <c r="A2829" s="8">
        <v>2828</v>
      </c>
      <c r="B2829" s="111">
        <v>371178</v>
      </c>
      <c r="C2829" s="9" t="s">
        <v>599</v>
      </c>
      <c r="D2829" s="3" t="s">
        <v>897</v>
      </c>
      <c r="E2829" s="10" t="s">
        <v>33</v>
      </c>
      <c r="F2829" s="12">
        <v>13</v>
      </c>
      <c r="G2829" s="12">
        <v>0</v>
      </c>
      <c r="H2829" s="12">
        <v>6</v>
      </c>
      <c r="I2829" s="12">
        <f t="shared" si="43"/>
        <v>7</v>
      </c>
      <c r="J2829" s="108">
        <v>414960.70000000007</v>
      </c>
    </row>
    <row r="2830" spans="1:10" x14ac:dyDescent="0.3">
      <c r="A2830" s="2">
        <v>2829</v>
      </c>
      <c r="B2830" s="111">
        <v>371178</v>
      </c>
      <c r="C2830" s="9" t="s">
        <v>600</v>
      </c>
      <c r="D2830" s="3" t="s">
        <v>897</v>
      </c>
      <c r="E2830" s="10" t="s">
        <v>9</v>
      </c>
      <c r="F2830" s="12">
        <v>990</v>
      </c>
      <c r="G2830" s="12">
        <v>900</v>
      </c>
      <c r="H2830" s="12">
        <v>1200</v>
      </c>
      <c r="I2830" s="12">
        <f t="shared" si="43"/>
        <v>690</v>
      </c>
      <c r="J2830" s="108">
        <v>6141069</v>
      </c>
    </row>
    <row r="2831" spans="1:10" x14ac:dyDescent="0.3">
      <c r="A2831" s="8">
        <v>2830</v>
      </c>
      <c r="B2831" s="111">
        <v>371178</v>
      </c>
      <c r="C2831" s="9" t="s">
        <v>801</v>
      </c>
      <c r="D2831" s="3" t="s">
        <v>897</v>
      </c>
      <c r="E2831" s="10" t="s">
        <v>9</v>
      </c>
      <c r="F2831" s="12">
        <v>900</v>
      </c>
      <c r="G2831" s="12">
        <v>0</v>
      </c>
      <c r="H2831" s="12">
        <v>300</v>
      </c>
      <c r="I2831" s="12">
        <f t="shared" si="43"/>
        <v>600</v>
      </c>
      <c r="J2831" s="108">
        <v>66000.000000000015</v>
      </c>
    </row>
    <row r="2832" spans="1:10" x14ac:dyDescent="0.3">
      <c r="A2832" s="2">
        <v>2831</v>
      </c>
      <c r="B2832" s="111">
        <v>371178</v>
      </c>
      <c r="C2832" s="9" t="s">
        <v>601</v>
      </c>
      <c r="D2832" s="3" t="s">
        <v>897</v>
      </c>
      <c r="E2832" s="10" t="s">
        <v>33</v>
      </c>
      <c r="F2832" s="12">
        <v>1</v>
      </c>
      <c r="G2832" s="12">
        <v>0</v>
      </c>
      <c r="H2832" s="12">
        <v>0</v>
      </c>
      <c r="I2832" s="12">
        <f t="shared" si="43"/>
        <v>1</v>
      </c>
      <c r="J2832" s="108">
        <v>57475.000000000007</v>
      </c>
    </row>
    <row r="2833" spans="1:10" x14ac:dyDescent="0.3">
      <c r="A2833" s="8">
        <v>2832</v>
      </c>
      <c r="B2833" s="111">
        <v>371178</v>
      </c>
      <c r="C2833" s="9" t="s">
        <v>844</v>
      </c>
      <c r="D2833" s="3" t="s">
        <v>897</v>
      </c>
      <c r="E2833" s="10" t="s">
        <v>9</v>
      </c>
      <c r="F2833" s="12">
        <v>0</v>
      </c>
      <c r="G2833" s="12">
        <v>150</v>
      </c>
      <c r="H2833" s="12">
        <v>30</v>
      </c>
      <c r="I2833" s="12">
        <f t="shared" si="43"/>
        <v>120</v>
      </c>
      <c r="J2833" s="108">
        <v>3497280.6</v>
      </c>
    </row>
    <row r="2834" spans="1:10" x14ac:dyDescent="0.3">
      <c r="A2834" s="2">
        <v>2833</v>
      </c>
      <c r="B2834" s="111">
        <v>371178</v>
      </c>
      <c r="C2834" s="9" t="s">
        <v>602</v>
      </c>
      <c r="D2834" s="3" t="s">
        <v>897</v>
      </c>
      <c r="E2834" s="10" t="s">
        <v>9</v>
      </c>
      <c r="F2834" s="12">
        <v>96</v>
      </c>
      <c r="G2834" s="12">
        <v>0</v>
      </c>
      <c r="H2834" s="12">
        <v>0</v>
      </c>
      <c r="I2834" s="12">
        <f t="shared" si="43"/>
        <v>96</v>
      </c>
      <c r="J2834" s="108">
        <v>641520.00000000012</v>
      </c>
    </row>
    <row r="2835" spans="1:10" x14ac:dyDescent="0.3">
      <c r="A2835" s="8">
        <v>2834</v>
      </c>
      <c r="B2835" s="111">
        <v>371178</v>
      </c>
      <c r="C2835" s="9" t="s">
        <v>603</v>
      </c>
      <c r="D2835" s="3" t="s">
        <v>897</v>
      </c>
      <c r="E2835" s="10" t="s">
        <v>107</v>
      </c>
      <c r="F2835" s="12">
        <v>708</v>
      </c>
      <c r="G2835" s="12">
        <v>0</v>
      </c>
      <c r="H2835" s="12">
        <v>372</v>
      </c>
      <c r="I2835" s="12">
        <f t="shared" si="43"/>
        <v>336</v>
      </c>
      <c r="J2835" s="108">
        <v>2030952.0000000002</v>
      </c>
    </row>
    <row r="2836" spans="1:10" x14ac:dyDescent="0.3">
      <c r="A2836" s="2">
        <v>2835</v>
      </c>
      <c r="B2836" s="111">
        <v>371178</v>
      </c>
      <c r="C2836" s="9" t="s">
        <v>604</v>
      </c>
      <c r="D2836" s="3" t="s">
        <v>897</v>
      </c>
      <c r="E2836" s="10" t="s">
        <v>13</v>
      </c>
      <c r="F2836" s="12">
        <v>3</v>
      </c>
      <c r="G2836" s="12">
        <v>0</v>
      </c>
      <c r="H2836" s="12">
        <v>1</v>
      </c>
      <c r="I2836" s="12">
        <f t="shared" si="43"/>
        <v>2</v>
      </c>
      <c r="J2836" s="108">
        <v>6579999.9980000006</v>
      </c>
    </row>
    <row r="2837" spans="1:10" x14ac:dyDescent="0.3">
      <c r="A2837" s="8">
        <v>2836</v>
      </c>
      <c r="B2837" s="111">
        <v>371178</v>
      </c>
      <c r="C2837" s="28" t="s">
        <v>605</v>
      </c>
      <c r="D2837" s="3" t="s">
        <v>897</v>
      </c>
      <c r="E2837" s="23" t="s">
        <v>13</v>
      </c>
      <c r="F2837" s="12">
        <v>818</v>
      </c>
      <c r="G2837" s="12">
        <v>0</v>
      </c>
      <c r="H2837" s="12">
        <v>86</v>
      </c>
      <c r="I2837" s="12">
        <f t="shared" si="43"/>
        <v>732</v>
      </c>
      <c r="J2837" s="108">
        <v>2671653.6</v>
      </c>
    </row>
    <row r="2838" spans="1:10" x14ac:dyDescent="0.3">
      <c r="A2838" s="2">
        <v>2837</v>
      </c>
      <c r="B2838" s="111">
        <v>371178</v>
      </c>
      <c r="C2838" s="28" t="s">
        <v>606</v>
      </c>
      <c r="D2838" s="3" t="s">
        <v>897</v>
      </c>
      <c r="E2838" s="23" t="s">
        <v>9</v>
      </c>
      <c r="F2838" s="12">
        <v>1000</v>
      </c>
      <c r="G2838" s="12">
        <v>3000</v>
      </c>
      <c r="H2838" s="12">
        <v>2900</v>
      </c>
      <c r="I2838" s="12">
        <f t="shared" si="43"/>
        <v>1100</v>
      </c>
      <c r="J2838" s="108">
        <v>5929000</v>
      </c>
    </row>
    <row r="2839" spans="1:10" x14ac:dyDescent="0.3">
      <c r="A2839" s="8">
        <v>2838</v>
      </c>
      <c r="B2839" s="111">
        <v>371178</v>
      </c>
      <c r="C2839" s="9" t="s">
        <v>607</v>
      </c>
      <c r="D2839" s="3" t="s">
        <v>897</v>
      </c>
      <c r="E2839" s="10" t="s">
        <v>9</v>
      </c>
      <c r="F2839" s="12">
        <v>220</v>
      </c>
      <c r="G2839" s="12">
        <v>0</v>
      </c>
      <c r="H2839" s="12">
        <v>220</v>
      </c>
      <c r="I2839" s="12">
        <f t="shared" si="43"/>
        <v>0</v>
      </c>
      <c r="J2839" s="108">
        <v>0</v>
      </c>
    </row>
    <row r="2840" spans="1:10" x14ac:dyDescent="0.3">
      <c r="A2840" s="2">
        <v>2839</v>
      </c>
      <c r="B2840" s="111">
        <v>371178</v>
      </c>
      <c r="C2840" s="9" t="s">
        <v>802</v>
      </c>
      <c r="D2840" s="3" t="s">
        <v>897</v>
      </c>
      <c r="E2840" s="10" t="s">
        <v>13</v>
      </c>
      <c r="F2840" s="12">
        <v>0</v>
      </c>
      <c r="G2840" s="12">
        <v>2</v>
      </c>
      <c r="H2840" s="12">
        <v>0</v>
      </c>
      <c r="I2840" s="12">
        <f t="shared" si="43"/>
        <v>2</v>
      </c>
      <c r="J2840" s="108">
        <v>6900000.0080000004</v>
      </c>
    </row>
    <row r="2841" spans="1:10" x14ac:dyDescent="0.3">
      <c r="A2841" s="8">
        <v>2840</v>
      </c>
      <c r="B2841" s="111">
        <v>371178</v>
      </c>
      <c r="C2841" s="9" t="s">
        <v>608</v>
      </c>
      <c r="D2841" s="3" t="s">
        <v>897</v>
      </c>
      <c r="E2841" s="10" t="s">
        <v>28</v>
      </c>
      <c r="F2841" s="12">
        <v>11</v>
      </c>
      <c r="G2841" s="12">
        <v>0</v>
      </c>
      <c r="H2841" s="12">
        <v>11</v>
      </c>
      <c r="I2841" s="12">
        <f t="shared" si="43"/>
        <v>0</v>
      </c>
      <c r="J2841" s="108">
        <v>0</v>
      </c>
    </row>
    <row r="2842" spans="1:10" x14ac:dyDescent="0.3">
      <c r="A2842" s="2">
        <v>2841</v>
      </c>
      <c r="B2842" s="111">
        <v>371178</v>
      </c>
      <c r="C2842" s="17" t="s">
        <v>609</v>
      </c>
      <c r="D2842" s="3" t="s">
        <v>897</v>
      </c>
      <c r="E2842" s="10" t="s">
        <v>28</v>
      </c>
      <c r="F2842" s="12">
        <v>0</v>
      </c>
      <c r="G2842" s="12">
        <v>0</v>
      </c>
      <c r="H2842" s="12">
        <v>0</v>
      </c>
      <c r="I2842" s="12">
        <f t="shared" si="43"/>
        <v>0</v>
      </c>
      <c r="J2842" s="108">
        <v>0</v>
      </c>
    </row>
    <row r="2843" spans="1:10" x14ac:dyDescent="0.3">
      <c r="A2843" s="8">
        <v>2842</v>
      </c>
      <c r="B2843" s="111">
        <v>371178</v>
      </c>
      <c r="C2843" s="14" t="s">
        <v>610</v>
      </c>
      <c r="D2843" s="3" t="s">
        <v>897</v>
      </c>
      <c r="E2843" s="18" t="s">
        <v>28</v>
      </c>
      <c r="F2843" s="12">
        <v>43</v>
      </c>
      <c r="G2843" s="12">
        <v>0</v>
      </c>
      <c r="H2843" s="12">
        <v>2</v>
      </c>
      <c r="I2843" s="12">
        <f t="shared" si="43"/>
        <v>41</v>
      </c>
      <c r="J2843" s="108">
        <v>4530520.5000000009</v>
      </c>
    </row>
    <row r="2844" spans="1:10" x14ac:dyDescent="0.3">
      <c r="A2844" s="2">
        <v>2843</v>
      </c>
      <c r="B2844" s="111">
        <v>371178</v>
      </c>
      <c r="C2844" s="17" t="s">
        <v>611</v>
      </c>
      <c r="D2844" s="3" t="s">
        <v>897</v>
      </c>
      <c r="E2844" s="18" t="s">
        <v>9</v>
      </c>
      <c r="F2844" s="12">
        <v>5040</v>
      </c>
      <c r="G2844" s="12">
        <v>7590</v>
      </c>
      <c r="H2844" s="12">
        <v>4440</v>
      </c>
      <c r="I2844" s="12">
        <f t="shared" si="43"/>
        <v>8190</v>
      </c>
      <c r="J2844" s="108">
        <v>21736284.57</v>
      </c>
    </row>
    <row r="2845" spans="1:10" x14ac:dyDescent="0.3">
      <c r="A2845" s="8">
        <v>2844</v>
      </c>
      <c r="B2845" s="111">
        <v>371178</v>
      </c>
      <c r="C2845" s="9" t="s">
        <v>612</v>
      </c>
      <c r="D2845" s="3" t="s">
        <v>897</v>
      </c>
      <c r="E2845" s="10" t="s">
        <v>9</v>
      </c>
      <c r="F2845" s="12">
        <v>30</v>
      </c>
      <c r="G2845" s="12">
        <v>0</v>
      </c>
      <c r="H2845" s="12">
        <v>0</v>
      </c>
      <c r="I2845" s="12">
        <f t="shared" si="43"/>
        <v>30</v>
      </c>
      <c r="J2845" s="108">
        <v>117249</v>
      </c>
    </row>
    <row r="2846" spans="1:10" x14ac:dyDescent="0.3">
      <c r="A2846" s="2">
        <v>2845</v>
      </c>
      <c r="B2846" s="111">
        <v>371178</v>
      </c>
      <c r="C2846" s="9" t="s">
        <v>845</v>
      </c>
      <c r="D2846" s="3" t="s">
        <v>897</v>
      </c>
      <c r="E2846" s="10" t="s">
        <v>107</v>
      </c>
      <c r="F2846" s="12">
        <v>0</v>
      </c>
      <c r="G2846" s="12">
        <v>3</v>
      </c>
      <c r="H2846" s="12">
        <v>3</v>
      </c>
      <c r="I2846" s="12">
        <f t="shared" si="43"/>
        <v>0</v>
      </c>
      <c r="J2846" s="108">
        <v>0</v>
      </c>
    </row>
    <row r="2847" spans="1:10" x14ac:dyDescent="0.3">
      <c r="A2847" s="8">
        <v>2846</v>
      </c>
      <c r="B2847" s="111">
        <v>371178</v>
      </c>
      <c r="C2847" s="16" t="s">
        <v>613</v>
      </c>
      <c r="D2847" s="3" t="s">
        <v>897</v>
      </c>
      <c r="E2847" s="10" t="s">
        <v>13</v>
      </c>
      <c r="F2847" s="12">
        <v>20</v>
      </c>
      <c r="G2847" s="12">
        <v>10</v>
      </c>
      <c r="H2847" s="12">
        <v>4</v>
      </c>
      <c r="I2847" s="12">
        <f t="shared" si="43"/>
        <v>26</v>
      </c>
      <c r="J2847" s="108">
        <v>70199987</v>
      </c>
    </row>
    <row r="2848" spans="1:10" x14ac:dyDescent="0.3">
      <c r="A2848" s="2">
        <v>2847</v>
      </c>
      <c r="B2848" s="111">
        <v>371178</v>
      </c>
      <c r="C2848" s="14" t="s">
        <v>614</v>
      </c>
      <c r="D2848" s="3" t="s">
        <v>897</v>
      </c>
      <c r="E2848" s="10" t="s">
        <v>13</v>
      </c>
      <c r="F2848" s="12">
        <v>52</v>
      </c>
      <c r="G2848" s="12">
        <v>30</v>
      </c>
      <c r="H2848" s="12">
        <v>43</v>
      </c>
      <c r="I2848" s="12">
        <f t="shared" si="43"/>
        <v>39</v>
      </c>
      <c r="J2848" s="108">
        <v>19499980.500000004</v>
      </c>
    </row>
    <row r="2849" spans="1:10" x14ac:dyDescent="0.3">
      <c r="A2849" s="8">
        <v>2848</v>
      </c>
      <c r="B2849" s="111">
        <v>371178</v>
      </c>
      <c r="C2849" s="14" t="s">
        <v>846</v>
      </c>
      <c r="D2849" s="3" t="s">
        <v>897</v>
      </c>
      <c r="E2849" s="10" t="s">
        <v>9</v>
      </c>
      <c r="F2849" s="12">
        <v>0</v>
      </c>
      <c r="G2849" s="12">
        <v>120</v>
      </c>
      <c r="H2849" s="12">
        <v>120</v>
      </c>
      <c r="I2849" s="12">
        <f t="shared" si="43"/>
        <v>0</v>
      </c>
      <c r="J2849" s="108">
        <v>0</v>
      </c>
    </row>
    <row r="2850" spans="1:10" x14ac:dyDescent="0.3">
      <c r="A2850" s="2">
        <v>2849</v>
      </c>
      <c r="B2850" s="111">
        <v>371178</v>
      </c>
      <c r="C2850" s="14" t="s">
        <v>803</v>
      </c>
      <c r="D2850" s="3" t="s">
        <v>897</v>
      </c>
      <c r="E2850" s="10" t="s">
        <v>83</v>
      </c>
      <c r="F2850" s="12">
        <v>150</v>
      </c>
      <c r="G2850" s="12">
        <v>0</v>
      </c>
      <c r="H2850" s="12">
        <v>30</v>
      </c>
      <c r="I2850" s="12">
        <f t="shared" si="43"/>
        <v>120</v>
      </c>
      <c r="J2850" s="108">
        <v>5820000.120000001</v>
      </c>
    </row>
    <row r="2851" spans="1:10" x14ac:dyDescent="0.3">
      <c r="A2851" s="8">
        <v>2850</v>
      </c>
      <c r="B2851" s="111">
        <v>371178</v>
      </c>
      <c r="C2851" s="42" t="s">
        <v>615</v>
      </c>
      <c r="D2851" s="3" t="s">
        <v>897</v>
      </c>
      <c r="E2851" s="23" t="s">
        <v>9</v>
      </c>
      <c r="F2851" s="12">
        <v>0</v>
      </c>
      <c r="G2851" s="12">
        <v>5488</v>
      </c>
      <c r="H2851" s="12">
        <v>3360</v>
      </c>
      <c r="I2851" s="12">
        <f t="shared" si="43"/>
        <v>2128</v>
      </c>
      <c r="J2851" s="108">
        <v>202625500.00000003</v>
      </c>
    </row>
    <row r="2852" spans="1:10" x14ac:dyDescent="0.3">
      <c r="A2852" s="2">
        <v>2851</v>
      </c>
      <c r="B2852" s="111">
        <v>371178</v>
      </c>
      <c r="C2852" s="27" t="s">
        <v>616</v>
      </c>
      <c r="D2852" s="3" t="s">
        <v>897</v>
      </c>
      <c r="E2852" s="10" t="s">
        <v>9</v>
      </c>
      <c r="F2852" s="12">
        <v>100</v>
      </c>
      <c r="G2852" s="12">
        <v>0</v>
      </c>
      <c r="H2852" s="12">
        <v>0</v>
      </c>
      <c r="I2852" s="12">
        <f t="shared" si="43"/>
        <v>100</v>
      </c>
      <c r="J2852" s="108">
        <v>400950.00000000006</v>
      </c>
    </row>
    <row r="2853" spans="1:10" x14ac:dyDescent="0.3">
      <c r="A2853" s="8">
        <v>2852</v>
      </c>
      <c r="B2853" s="111">
        <v>371178</v>
      </c>
      <c r="C2853" s="9" t="s">
        <v>617</v>
      </c>
      <c r="D2853" s="3" t="s">
        <v>897</v>
      </c>
      <c r="E2853" s="10" t="s">
        <v>9</v>
      </c>
      <c r="F2853" s="12">
        <v>20</v>
      </c>
      <c r="G2853" s="12">
        <v>0</v>
      </c>
      <c r="H2853" s="12">
        <v>0</v>
      </c>
      <c r="I2853" s="12">
        <f t="shared" si="43"/>
        <v>20</v>
      </c>
      <c r="J2853" s="108">
        <v>134291.30000000002</v>
      </c>
    </row>
    <row r="2854" spans="1:10" x14ac:dyDescent="0.3">
      <c r="A2854" s="2">
        <v>2853</v>
      </c>
      <c r="B2854" s="111">
        <v>371178</v>
      </c>
      <c r="C2854" s="27" t="s">
        <v>618</v>
      </c>
      <c r="D2854" s="3" t="s">
        <v>897</v>
      </c>
      <c r="E2854" s="10" t="s">
        <v>9</v>
      </c>
      <c r="F2854" s="12">
        <v>0</v>
      </c>
      <c r="G2854" s="12">
        <v>0</v>
      </c>
      <c r="H2854" s="12">
        <v>0</v>
      </c>
      <c r="I2854" s="12">
        <f t="shared" si="43"/>
        <v>0</v>
      </c>
      <c r="J2854" s="108">
        <v>0</v>
      </c>
    </row>
    <row r="2855" spans="1:10" x14ac:dyDescent="0.3">
      <c r="A2855" s="8">
        <v>2854</v>
      </c>
      <c r="B2855" s="111">
        <v>371178</v>
      </c>
      <c r="C2855" s="27" t="s">
        <v>619</v>
      </c>
      <c r="D2855" s="3" t="s">
        <v>897</v>
      </c>
      <c r="E2855" s="10" t="s">
        <v>9</v>
      </c>
      <c r="F2855" s="12">
        <v>0</v>
      </c>
      <c r="G2855" s="12">
        <v>0</v>
      </c>
      <c r="H2855" s="12">
        <v>0</v>
      </c>
      <c r="I2855" s="12">
        <f t="shared" si="43"/>
        <v>0</v>
      </c>
      <c r="J2855" s="108">
        <v>0</v>
      </c>
    </row>
    <row r="2856" spans="1:10" x14ac:dyDescent="0.3">
      <c r="A2856" s="2">
        <v>2855</v>
      </c>
      <c r="B2856" s="111">
        <v>371178</v>
      </c>
      <c r="C2856" s="9" t="s">
        <v>620</v>
      </c>
      <c r="D2856" s="3" t="s">
        <v>897</v>
      </c>
      <c r="E2856" s="10" t="s">
        <v>13</v>
      </c>
      <c r="F2856" s="12">
        <v>80</v>
      </c>
      <c r="G2856" s="12">
        <v>0</v>
      </c>
      <c r="H2856" s="12">
        <v>60</v>
      </c>
      <c r="I2856" s="12">
        <f t="shared" si="43"/>
        <v>20</v>
      </c>
      <c r="J2856" s="108">
        <v>197956.00000000003</v>
      </c>
    </row>
    <row r="2857" spans="1:10" x14ac:dyDescent="0.3">
      <c r="A2857" s="8">
        <v>2856</v>
      </c>
      <c r="B2857" s="111">
        <v>371178</v>
      </c>
      <c r="C2857" s="9" t="s">
        <v>621</v>
      </c>
      <c r="D2857" s="3" t="s">
        <v>897</v>
      </c>
      <c r="E2857" s="10" t="s">
        <v>13</v>
      </c>
      <c r="F2857" s="12">
        <v>64</v>
      </c>
      <c r="G2857" s="12">
        <v>0</v>
      </c>
      <c r="H2857" s="12">
        <v>30</v>
      </c>
      <c r="I2857" s="12">
        <f t="shared" si="43"/>
        <v>34</v>
      </c>
      <c r="J2857" s="108">
        <v>5779983</v>
      </c>
    </row>
    <row r="2858" spans="1:10" x14ac:dyDescent="0.3">
      <c r="A2858" s="2">
        <v>2857</v>
      </c>
      <c r="B2858" s="111">
        <v>371178</v>
      </c>
      <c r="C2858" s="9" t="s">
        <v>622</v>
      </c>
      <c r="D2858" s="3" t="s">
        <v>897</v>
      </c>
      <c r="E2858" s="10" t="s">
        <v>9</v>
      </c>
      <c r="F2858" s="12">
        <v>600</v>
      </c>
      <c r="G2858" s="12">
        <v>0</v>
      </c>
      <c r="H2858" s="12">
        <v>0</v>
      </c>
      <c r="I2858" s="12">
        <f t="shared" si="43"/>
        <v>600</v>
      </c>
      <c r="J2858" s="108">
        <v>89100</v>
      </c>
    </row>
    <row r="2859" spans="1:10" x14ac:dyDescent="0.3">
      <c r="A2859" s="8">
        <v>2858</v>
      </c>
      <c r="B2859" s="111">
        <v>371178</v>
      </c>
      <c r="C2859" s="9" t="s">
        <v>623</v>
      </c>
      <c r="D2859" s="3" t="s">
        <v>897</v>
      </c>
      <c r="E2859" s="10" t="s">
        <v>9</v>
      </c>
      <c r="F2859" s="12">
        <v>8840</v>
      </c>
      <c r="G2859" s="12">
        <v>0</v>
      </c>
      <c r="H2859" s="12">
        <v>0</v>
      </c>
      <c r="I2859" s="12">
        <f t="shared" si="43"/>
        <v>8840</v>
      </c>
      <c r="J2859" s="108">
        <v>7001280.0000000009</v>
      </c>
    </row>
    <row r="2860" spans="1:10" x14ac:dyDescent="0.3">
      <c r="A2860" s="2">
        <v>2859</v>
      </c>
      <c r="B2860" s="111">
        <v>371178</v>
      </c>
      <c r="C2860" s="9" t="s">
        <v>624</v>
      </c>
      <c r="D2860" s="3" t="s">
        <v>897</v>
      </c>
      <c r="E2860" s="10" t="s">
        <v>9</v>
      </c>
      <c r="F2860" s="12">
        <v>3600</v>
      </c>
      <c r="G2860" s="12">
        <v>8000</v>
      </c>
      <c r="H2860" s="12">
        <v>5730</v>
      </c>
      <c r="I2860" s="12">
        <f t="shared" si="43"/>
        <v>5870</v>
      </c>
      <c r="J2860" s="108">
        <v>6663624</v>
      </c>
    </row>
    <row r="2861" spans="1:10" x14ac:dyDescent="0.3">
      <c r="A2861" s="8">
        <v>2860</v>
      </c>
      <c r="B2861" s="111">
        <v>371178</v>
      </c>
      <c r="C2861" s="17" t="s">
        <v>625</v>
      </c>
      <c r="D2861" s="3" t="s">
        <v>897</v>
      </c>
      <c r="E2861" s="18" t="s">
        <v>9</v>
      </c>
      <c r="F2861" s="12">
        <v>1000</v>
      </c>
      <c r="G2861" s="12">
        <v>5000</v>
      </c>
      <c r="H2861" s="12">
        <v>1100</v>
      </c>
      <c r="I2861" s="12">
        <f t="shared" si="43"/>
        <v>4900</v>
      </c>
      <c r="J2861" s="108">
        <v>2759680</v>
      </c>
    </row>
    <row r="2862" spans="1:10" x14ac:dyDescent="0.3">
      <c r="A2862" s="2">
        <v>2861</v>
      </c>
      <c r="B2862" s="111">
        <v>371178</v>
      </c>
      <c r="C2862" s="17" t="s">
        <v>847</v>
      </c>
      <c r="D2862" s="3" t="s">
        <v>897</v>
      </c>
      <c r="E2862" s="18" t="s">
        <v>13</v>
      </c>
      <c r="F2862" s="12">
        <v>0</v>
      </c>
      <c r="G2862" s="12">
        <v>30</v>
      </c>
      <c r="H2862" s="12">
        <v>30</v>
      </c>
      <c r="I2862" s="12">
        <f t="shared" si="43"/>
        <v>0</v>
      </c>
      <c r="J2862" s="108">
        <v>0</v>
      </c>
    </row>
    <row r="2863" spans="1:10" x14ac:dyDescent="0.3">
      <c r="A2863" s="8">
        <v>2862</v>
      </c>
      <c r="B2863" s="111">
        <v>371178</v>
      </c>
      <c r="C2863" s="9" t="s">
        <v>626</v>
      </c>
      <c r="D2863" s="3" t="s">
        <v>897</v>
      </c>
      <c r="E2863" s="10" t="s">
        <v>9</v>
      </c>
      <c r="F2863" s="12">
        <v>0</v>
      </c>
      <c r="G2863" s="12">
        <v>120</v>
      </c>
      <c r="H2863" s="12">
        <v>120</v>
      </c>
      <c r="I2863" s="12">
        <f t="shared" si="43"/>
        <v>0</v>
      </c>
      <c r="J2863" s="108">
        <v>0</v>
      </c>
    </row>
    <row r="2864" spans="1:10" x14ac:dyDescent="0.3">
      <c r="A2864" s="2">
        <v>2863</v>
      </c>
      <c r="B2864" s="111">
        <v>371178</v>
      </c>
      <c r="C2864" s="9" t="s">
        <v>804</v>
      </c>
      <c r="D2864" s="3" t="s">
        <v>897</v>
      </c>
      <c r="E2864" s="10" t="s">
        <v>9</v>
      </c>
      <c r="F2864" s="12">
        <v>0</v>
      </c>
      <c r="G2864" s="12">
        <v>0</v>
      </c>
      <c r="H2864" s="12">
        <v>0</v>
      </c>
      <c r="I2864" s="12">
        <f t="shared" si="43"/>
        <v>0</v>
      </c>
      <c r="J2864" s="108">
        <v>0</v>
      </c>
    </row>
    <row r="2865" spans="1:10" x14ac:dyDescent="0.3">
      <c r="A2865" s="8">
        <v>2864</v>
      </c>
      <c r="B2865" s="111">
        <v>371178</v>
      </c>
      <c r="C2865" s="9" t="s">
        <v>627</v>
      </c>
      <c r="D2865" s="3" t="s">
        <v>897</v>
      </c>
      <c r="E2865" s="10" t="s">
        <v>33</v>
      </c>
      <c r="F2865" s="12">
        <v>9</v>
      </c>
      <c r="G2865" s="12">
        <v>0</v>
      </c>
      <c r="H2865" s="12">
        <v>0</v>
      </c>
      <c r="I2865" s="12">
        <f t="shared" si="43"/>
        <v>9</v>
      </c>
      <c r="J2865" s="108">
        <v>536441.4</v>
      </c>
    </row>
    <row r="2866" spans="1:10" x14ac:dyDescent="0.3">
      <c r="A2866" s="2">
        <v>2865</v>
      </c>
      <c r="B2866" s="111">
        <v>371178</v>
      </c>
      <c r="C2866" s="9" t="s">
        <v>629</v>
      </c>
      <c r="D2866" s="3" t="s">
        <v>897</v>
      </c>
      <c r="E2866" s="10" t="s">
        <v>13</v>
      </c>
      <c r="F2866" s="12">
        <v>870</v>
      </c>
      <c r="G2866" s="12">
        <v>500</v>
      </c>
      <c r="H2866" s="12">
        <v>1000</v>
      </c>
      <c r="I2866" s="12">
        <f t="shared" si="43"/>
        <v>370</v>
      </c>
      <c r="J2866" s="108">
        <v>7400074</v>
      </c>
    </row>
    <row r="2867" spans="1:10" x14ac:dyDescent="0.3">
      <c r="A2867" s="8">
        <v>2866</v>
      </c>
      <c r="B2867" s="111">
        <v>371178</v>
      </c>
      <c r="C2867" s="16" t="s">
        <v>630</v>
      </c>
      <c r="D2867" s="3" t="s">
        <v>897</v>
      </c>
      <c r="E2867" s="10" t="s">
        <v>13</v>
      </c>
      <c r="F2867" s="12">
        <v>9830</v>
      </c>
      <c r="G2867" s="12">
        <v>0</v>
      </c>
      <c r="H2867" s="12">
        <v>4680</v>
      </c>
      <c r="I2867" s="12">
        <f t="shared" si="43"/>
        <v>5150</v>
      </c>
      <c r="J2867" s="108">
        <v>19487600.000000004</v>
      </c>
    </row>
    <row r="2868" spans="1:10" x14ac:dyDescent="0.3">
      <c r="A2868" s="2">
        <v>2867</v>
      </c>
      <c r="B2868" s="111">
        <v>371178</v>
      </c>
      <c r="C2868" s="40" t="s">
        <v>631</v>
      </c>
      <c r="D2868" s="3" t="s">
        <v>897</v>
      </c>
      <c r="E2868" s="18" t="s">
        <v>9</v>
      </c>
      <c r="F2868" s="12">
        <v>1300</v>
      </c>
      <c r="G2868" s="12">
        <v>0</v>
      </c>
      <c r="H2868" s="12">
        <v>700</v>
      </c>
      <c r="I2868" s="12">
        <f t="shared" si="43"/>
        <v>600</v>
      </c>
      <c r="J2868" s="108">
        <v>158400</v>
      </c>
    </row>
    <row r="2869" spans="1:10" x14ac:dyDescent="0.3">
      <c r="A2869" s="8">
        <v>2868</v>
      </c>
      <c r="B2869" s="111">
        <v>371178</v>
      </c>
      <c r="C2869" s="9" t="s">
        <v>632</v>
      </c>
      <c r="D2869" s="3" t="s">
        <v>897</v>
      </c>
      <c r="E2869" s="10" t="s">
        <v>9</v>
      </c>
      <c r="F2869" s="12">
        <v>1300</v>
      </c>
      <c r="G2869" s="12">
        <v>2000</v>
      </c>
      <c r="H2869" s="12">
        <v>600</v>
      </c>
      <c r="I2869" s="12">
        <f t="shared" si="43"/>
        <v>2700</v>
      </c>
      <c r="J2869" s="108">
        <v>1321650.0000000002</v>
      </c>
    </row>
    <row r="2870" spans="1:10" x14ac:dyDescent="0.3">
      <c r="A2870" s="2">
        <v>2869</v>
      </c>
      <c r="B2870" s="111">
        <v>371178</v>
      </c>
      <c r="C2870" s="9" t="s">
        <v>633</v>
      </c>
      <c r="D2870" s="3" t="s">
        <v>897</v>
      </c>
      <c r="E2870" s="10" t="s">
        <v>13</v>
      </c>
      <c r="F2870" s="12">
        <v>120</v>
      </c>
      <c r="G2870" s="12">
        <v>300</v>
      </c>
      <c r="H2870" s="12">
        <v>110</v>
      </c>
      <c r="I2870" s="12">
        <f t="shared" si="43"/>
        <v>310</v>
      </c>
      <c r="J2870" s="108">
        <v>13128500</v>
      </c>
    </row>
    <row r="2871" spans="1:10" x14ac:dyDescent="0.3">
      <c r="A2871" s="8">
        <v>2870</v>
      </c>
      <c r="B2871" s="111">
        <v>371178</v>
      </c>
      <c r="C2871" s="9" t="s">
        <v>805</v>
      </c>
      <c r="D2871" s="3" t="s">
        <v>897</v>
      </c>
      <c r="E2871" s="10" t="s">
        <v>13</v>
      </c>
      <c r="F2871" s="12">
        <v>0</v>
      </c>
      <c r="G2871" s="12">
        <v>30</v>
      </c>
      <c r="H2871" s="12">
        <v>10</v>
      </c>
      <c r="I2871" s="12">
        <f t="shared" si="43"/>
        <v>20</v>
      </c>
      <c r="J2871" s="108">
        <v>1155000.0000000002</v>
      </c>
    </row>
    <row r="2872" spans="1:10" x14ac:dyDescent="0.3">
      <c r="A2872" s="2">
        <v>2871</v>
      </c>
      <c r="B2872" s="111">
        <v>371178</v>
      </c>
      <c r="C2872" s="9" t="s">
        <v>634</v>
      </c>
      <c r="D2872" s="3" t="s">
        <v>897</v>
      </c>
      <c r="E2872" s="10" t="s">
        <v>13</v>
      </c>
      <c r="F2872" s="12">
        <v>60</v>
      </c>
      <c r="G2872" s="12">
        <v>0</v>
      </c>
      <c r="H2872" s="12">
        <v>40</v>
      </c>
      <c r="I2872" s="12">
        <f t="shared" si="43"/>
        <v>20</v>
      </c>
      <c r="J2872" s="108">
        <v>750002.00000000012</v>
      </c>
    </row>
    <row r="2873" spans="1:10" x14ac:dyDescent="0.3">
      <c r="A2873" s="8">
        <v>2872</v>
      </c>
      <c r="B2873" s="111">
        <v>371178</v>
      </c>
      <c r="C2873" s="9" t="s">
        <v>848</v>
      </c>
      <c r="D2873" s="3" t="s">
        <v>897</v>
      </c>
      <c r="E2873" s="10" t="s">
        <v>13</v>
      </c>
      <c r="F2873" s="12">
        <v>0</v>
      </c>
      <c r="G2873" s="12">
        <v>30</v>
      </c>
      <c r="H2873" s="12">
        <v>30</v>
      </c>
      <c r="I2873" s="12">
        <f t="shared" si="43"/>
        <v>0</v>
      </c>
      <c r="J2873" s="108">
        <v>0</v>
      </c>
    </row>
    <row r="2874" spans="1:10" x14ac:dyDescent="0.3">
      <c r="A2874" s="2">
        <v>2873</v>
      </c>
      <c r="B2874" s="111">
        <v>371178</v>
      </c>
      <c r="C2874" s="9" t="s">
        <v>849</v>
      </c>
      <c r="D2874" s="3" t="s">
        <v>897</v>
      </c>
      <c r="E2874" s="10" t="s">
        <v>9</v>
      </c>
      <c r="F2874" s="12">
        <v>0</v>
      </c>
      <c r="G2874" s="12">
        <v>4200</v>
      </c>
      <c r="H2874" s="12">
        <v>4200</v>
      </c>
      <c r="I2874" s="12">
        <f t="shared" si="43"/>
        <v>0</v>
      </c>
      <c r="J2874" s="108">
        <v>0</v>
      </c>
    </row>
    <row r="2875" spans="1:10" x14ac:dyDescent="0.3">
      <c r="A2875" s="8">
        <v>2874</v>
      </c>
      <c r="B2875" s="111">
        <v>371178</v>
      </c>
      <c r="C2875" s="9" t="s">
        <v>635</v>
      </c>
      <c r="D2875" s="3" t="s">
        <v>897</v>
      </c>
      <c r="E2875" s="10" t="s">
        <v>13</v>
      </c>
      <c r="F2875" s="12">
        <v>351</v>
      </c>
      <c r="G2875" s="12">
        <v>100</v>
      </c>
      <c r="H2875" s="12">
        <v>280</v>
      </c>
      <c r="I2875" s="12">
        <f t="shared" si="43"/>
        <v>171</v>
      </c>
      <c r="J2875" s="108">
        <v>1682554.5</v>
      </c>
    </row>
    <row r="2876" spans="1:10" x14ac:dyDescent="0.3">
      <c r="A2876" s="2">
        <v>2875</v>
      </c>
      <c r="B2876" s="111">
        <v>371178</v>
      </c>
      <c r="C2876" s="9" t="s">
        <v>636</v>
      </c>
      <c r="D2876" s="3" t="s">
        <v>897</v>
      </c>
      <c r="E2876" s="10" t="s">
        <v>33</v>
      </c>
      <c r="F2876" s="12">
        <v>725</v>
      </c>
      <c r="G2876" s="12">
        <v>500</v>
      </c>
      <c r="H2876" s="12">
        <v>745</v>
      </c>
      <c r="I2876" s="12">
        <f t="shared" si="43"/>
        <v>480</v>
      </c>
      <c r="J2876" s="108">
        <v>6444240.0000000009</v>
      </c>
    </row>
    <row r="2877" spans="1:10" x14ac:dyDescent="0.3">
      <c r="A2877" s="8">
        <v>2876</v>
      </c>
      <c r="B2877" s="111">
        <v>371178</v>
      </c>
      <c r="C2877" s="9" t="s">
        <v>637</v>
      </c>
      <c r="D2877" s="3" t="s">
        <v>897</v>
      </c>
      <c r="E2877" s="10" t="s">
        <v>9</v>
      </c>
      <c r="F2877" s="12">
        <v>4500</v>
      </c>
      <c r="G2877" s="12">
        <v>0</v>
      </c>
      <c r="H2877" s="12">
        <v>500</v>
      </c>
      <c r="I2877" s="12">
        <f t="shared" si="43"/>
        <v>4000</v>
      </c>
      <c r="J2877" s="108">
        <v>1694000.0000000002</v>
      </c>
    </row>
    <row r="2878" spans="1:10" x14ac:dyDescent="0.3">
      <c r="A2878" s="2">
        <v>2877</v>
      </c>
      <c r="B2878" s="111">
        <v>371178</v>
      </c>
      <c r="C2878" s="9" t="s">
        <v>850</v>
      </c>
      <c r="D2878" s="3" t="s">
        <v>897</v>
      </c>
      <c r="E2878" s="10" t="s">
        <v>9</v>
      </c>
      <c r="F2878" s="12">
        <v>0</v>
      </c>
      <c r="G2878" s="12">
        <v>1200</v>
      </c>
      <c r="H2878" s="12">
        <v>600</v>
      </c>
      <c r="I2878" s="12">
        <f t="shared" si="43"/>
        <v>600</v>
      </c>
      <c r="J2878" s="108">
        <v>1231797.6000000001</v>
      </c>
    </row>
    <row r="2879" spans="1:10" x14ac:dyDescent="0.3">
      <c r="A2879" s="8">
        <v>2878</v>
      </c>
      <c r="B2879" s="111">
        <v>371178</v>
      </c>
      <c r="C2879" s="14" t="s">
        <v>639</v>
      </c>
      <c r="D2879" s="3" t="s">
        <v>897</v>
      </c>
      <c r="E2879" s="10" t="s">
        <v>13</v>
      </c>
      <c r="F2879" s="12">
        <v>1364</v>
      </c>
      <c r="G2879" s="12">
        <v>0</v>
      </c>
      <c r="H2879" s="12">
        <v>660</v>
      </c>
      <c r="I2879" s="12">
        <f t="shared" si="43"/>
        <v>704</v>
      </c>
      <c r="J2879" s="108">
        <v>52798592</v>
      </c>
    </row>
    <row r="2880" spans="1:10" x14ac:dyDescent="0.3">
      <c r="A2880" s="2">
        <v>2879</v>
      </c>
      <c r="B2880" s="111">
        <v>371178</v>
      </c>
      <c r="C2880" s="15" t="s">
        <v>640</v>
      </c>
      <c r="D2880" s="3" t="s">
        <v>897</v>
      </c>
      <c r="E2880" s="10" t="s">
        <v>107</v>
      </c>
      <c r="F2880" s="12">
        <v>10</v>
      </c>
      <c r="G2880" s="12">
        <v>0</v>
      </c>
      <c r="H2880" s="12">
        <v>10</v>
      </c>
      <c r="I2880" s="12">
        <f t="shared" si="43"/>
        <v>0</v>
      </c>
      <c r="J2880" s="108">
        <v>0</v>
      </c>
    </row>
    <row r="2881" spans="1:10" x14ac:dyDescent="0.3">
      <c r="A2881" s="8">
        <v>2880</v>
      </c>
      <c r="B2881" s="111">
        <v>371178</v>
      </c>
      <c r="C2881" s="9" t="s">
        <v>641</v>
      </c>
      <c r="D2881" s="3" t="s">
        <v>897</v>
      </c>
      <c r="E2881" s="10" t="s">
        <v>13</v>
      </c>
      <c r="F2881" s="12">
        <v>139</v>
      </c>
      <c r="G2881" s="12">
        <v>0</v>
      </c>
      <c r="H2881" s="12">
        <v>14</v>
      </c>
      <c r="I2881" s="12">
        <f t="shared" si="43"/>
        <v>125</v>
      </c>
      <c r="J2881" s="108">
        <v>9104287.5</v>
      </c>
    </row>
    <row r="2882" spans="1:10" x14ac:dyDescent="0.3">
      <c r="A2882" s="2">
        <v>2881</v>
      </c>
      <c r="B2882" s="111">
        <v>371178</v>
      </c>
      <c r="C2882" s="9" t="s">
        <v>851</v>
      </c>
      <c r="D2882" s="3" t="s">
        <v>897</v>
      </c>
      <c r="E2882" s="10" t="s">
        <v>13</v>
      </c>
      <c r="F2882" s="12">
        <v>0</v>
      </c>
      <c r="G2882" s="12">
        <v>500</v>
      </c>
      <c r="H2882" s="12">
        <v>200</v>
      </c>
      <c r="I2882" s="12">
        <f t="shared" si="43"/>
        <v>300</v>
      </c>
      <c r="J2882" s="108">
        <v>16632000.000000002</v>
      </c>
    </row>
    <row r="2883" spans="1:10" x14ac:dyDescent="0.3">
      <c r="A2883" s="8">
        <v>2882</v>
      </c>
      <c r="B2883" s="111">
        <v>371178</v>
      </c>
      <c r="C2883" s="9" t="s">
        <v>642</v>
      </c>
      <c r="D2883" s="3" t="s">
        <v>897</v>
      </c>
      <c r="E2883" s="10" t="s">
        <v>9</v>
      </c>
      <c r="F2883" s="12">
        <v>0</v>
      </c>
      <c r="G2883" s="12">
        <v>120</v>
      </c>
      <c r="H2883" s="12">
        <v>120</v>
      </c>
      <c r="I2883" s="12">
        <f t="shared" si="43"/>
        <v>0</v>
      </c>
      <c r="J2883" s="108">
        <v>0</v>
      </c>
    </row>
    <row r="2884" spans="1:10" x14ac:dyDescent="0.3">
      <c r="A2884" s="2">
        <v>2883</v>
      </c>
      <c r="B2884" s="111">
        <v>371178</v>
      </c>
      <c r="C2884" s="9" t="s">
        <v>852</v>
      </c>
      <c r="D2884" s="3" t="s">
        <v>897</v>
      </c>
      <c r="E2884" s="10" t="s">
        <v>9</v>
      </c>
      <c r="F2884" s="12">
        <v>0</v>
      </c>
      <c r="G2884" s="12">
        <v>6000</v>
      </c>
      <c r="H2884" s="12">
        <v>90</v>
      </c>
      <c r="I2884" s="12">
        <f t="shared" si="43"/>
        <v>5910</v>
      </c>
      <c r="J2884" s="108">
        <v>10637976.360000001</v>
      </c>
    </row>
    <row r="2885" spans="1:10" x14ac:dyDescent="0.3">
      <c r="A2885" s="8">
        <v>2884</v>
      </c>
      <c r="B2885" s="111">
        <v>371178</v>
      </c>
      <c r="C2885" s="9" t="s">
        <v>643</v>
      </c>
      <c r="D2885" s="3" t="s">
        <v>897</v>
      </c>
      <c r="E2885" s="10" t="s">
        <v>13</v>
      </c>
      <c r="F2885" s="12">
        <v>186</v>
      </c>
      <c r="G2885" s="12">
        <v>0</v>
      </c>
      <c r="H2885" s="12">
        <v>80</v>
      </c>
      <c r="I2885" s="12">
        <f t="shared" si="43"/>
        <v>106</v>
      </c>
      <c r="J2885" s="108">
        <v>12931999.894000001</v>
      </c>
    </row>
    <row r="2886" spans="1:10" x14ac:dyDescent="0.3">
      <c r="A2886" s="2">
        <v>2885</v>
      </c>
      <c r="B2886" s="111">
        <v>371178</v>
      </c>
      <c r="C2886" s="9" t="s">
        <v>644</v>
      </c>
      <c r="D2886" s="3" t="s">
        <v>897</v>
      </c>
      <c r="E2886" s="10" t="s">
        <v>9</v>
      </c>
      <c r="F2886" s="12">
        <v>0</v>
      </c>
      <c r="G2886" s="12">
        <v>120</v>
      </c>
      <c r="H2886" s="12">
        <v>60</v>
      </c>
      <c r="I2886" s="12">
        <f t="shared" si="43"/>
        <v>60</v>
      </c>
      <c r="J2886" s="108">
        <v>81599.760000000009</v>
      </c>
    </row>
    <row r="2887" spans="1:10" x14ac:dyDescent="0.3">
      <c r="A2887" s="8">
        <v>2886</v>
      </c>
      <c r="B2887" s="111">
        <v>371178</v>
      </c>
      <c r="C2887" s="9" t="s">
        <v>645</v>
      </c>
      <c r="D2887" s="3" t="s">
        <v>897</v>
      </c>
      <c r="E2887" s="10" t="s">
        <v>83</v>
      </c>
      <c r="F2887" s="12">
        <v>2</v>
      </c>
      <c r="G2887" s="12">
        <v>0</v>
      </c>
      <c r="H2887" s="12">
        <v>0</v>
      </c>
      <c r="I2887" s="12">
        <f t="shared" si="43"/>
        <v>2</v>
      </c>
      <c r="J2887" s="108">
        <v>265650</v>
      </c>
    </row>
    <row r="2888" spans="1:10" x14ac:dyDescent="0.3">
      <c r="A2888" s="2">
        <v>2887</v>
      </c>
      <c r="B2888" s="111">
        <v>371178</v>
      </c>
      <c r="C2888" s="9" t="s">
        <v>646</v>
      </c>
      <c r="D2888" s="3" t="s">
        <v>897</v>
      </c>
      <c r="E2888" s="10" t="s">
        <v>28</v>
      </c>
      <c r="F2888" s="12">
        <v>63</v>
      </c>
      <c r="G2888" s="12">
        <v>114</v>
      </c>
      <c r="H2888" s="12">
        <v>38</v>
      </c>
      <c r="I2888" s="12">
        <f t="shared" si="43"/>
        <v>139</v>
      </c>
      <c r="J2888" s="108">
        <v>8861319.5000000019</v>
      </c>
    </row>
    <row r="2889" spans="1:10" x14ac:dyDescent="0.3">
      <c r="A2889" s="8">
        <v>2888</v>
      </c>
      <c r="B2889" s="111">
        <v>371178</v>
      </c>
      <c r="C2889" s="9" t="s">
        <v>647</v>
      </c>
      <c r="D2889" s="3" t="s">
        <v>897</v>
      </c>
      <c r="E2889" s="10" t="s">
        <v>28</v>
      </c>
      <c r="F2889" s="12">
        <v>1160</v>
      </c>
      <c r="G2889" s="12">
        <v>500</v>
      </c>
      <c r="H2889" s="12">
        <v>380</v>
      </c>
      <c r="I2889" s="12">
        <f t="shared" si="43"/>
        <v>1280</v>
      </c>
      <c r="J2889" s="108">
        <v>8448000.0000000019</v>
      </c>
    </row>
    <row r="2890" spans="1:10" x14ac:dyDescent="0.3">
      <c r="A2890" s="2">
        <v>2889</v>
      </c>
      <c r="B2890" s="111">
        <v>371178</v>
      </c>
      <c r="C2890" s="9" t="s">
        <v>806</v>
      </c>
      <c r="D2890" s="3" t="s">
        <v>897</v>
      </c>
      <c r="E2890" s="10" t="s">
        <v>9</v>
      </c>
      <c r="F2890" s="12">
        <v>900</v>
      </c>
      <c r="G2890" s="12">
        <v>0</v>
      </c>
      <c r="H2890" s="12">
        <v>900</v>
      </c>
      <c r="I2890" s="12">
        <f t="shared" ref="I2890:I2953" si="44">F2890+G2890-H2890</f>
        <v>0</v>
      </c>
      <c r="J2890" s="108">
        <v>0</v>
      </c>
    </row>
    <row r="2891" spans="1:10" x14ac:dyDescent="0.3">
      <c r="A2891" s="8">
        <v>2890</v>
      </c>
      <c r="B2891" s="111">
        <v>371178</v>
      </c>
      <c r="C2891" s="9" t="s">
        <v>807</v>
      </c>
      <c r="D2891" s="3" t="s">
        <v>897</v>
      </c>
      <c r="E2891" s="10" t="s">
        <v>13</v>
      </c>
      <c r="F2891" s="12">
        <v>20</v>
      </c>
      <c r="G2891" s="12">
        <v>0</v>
      </c>
      <c r="H2891" s="12">
        <v>20</v>
      </c>
      <c r="I2891" s="12">
        <f t="shared" si="44"/>
        <v>0</v>
      </c>
      <c r="J2891" s="108">
        <v>0</v>
      </c>
    </row>
    <row r="2892" spans="1:10" x14ac:dyDescent="0.3">
      <c r="A2892" s="2">
        <v>2891</v>
      </c>
      <c r="B2892" s="111">
        <v>371178</v>
      </c>
      <c r="C2892" s="9" t="s">
        <v>648</v>
      </c>
      <c r="D2892" s="3" t="s">
        <v>897</v>
      </c>
      <c r="E2892" s="10" t="s">
        <v>13</v>
      </c>
      <c r="F2892" s="12">
        <v>718</v>
      </c>
      <c r="G2892" s="12">
        <v>130</v>
      </c>
      <c r="H2892" s="12">
        <v>70</v>
      </c>
      <c r="I2892" s="12">
        <f t="shared" si="44"/>
        <v>778</v>
      </c>
      <c r="J2892" s="108">
        <v>35787844.400000006</v>
      </c>
    </row>
    <row r="2893" spans="1:10" x14ac:dyDescent="0.3">
      <c r="A2893" s="8">
        <v>2892</v>
      </c>
      <c r="B2893" s="111">
        <v>371178</v>
      </c>
      <c r="C2893" s="9" t="s">
        <v>649</v>
      </c>
      <c r="D2893" s="3" t="s">
        <v>897</v>
      </c>
      <c r="E2893" s="10" t="s">
        <v>13</v>
      </c>
      <c r="F2893" s="12">
        <v>629</v>
      </c>
      <c r="G2893" s="12">
        <v>260</v>
      </c>
      <c r="H2893" s="12">
        <v>110</v>
      </c>
      <c r="I2893" s="12">
        <f t="shared" si="44"/>
        <v>779</v>
      </c>
      <c r="J2893" s="108">
        <v>60761922.100000009</v>
      </c>
    </row>
    <row r="2894" spans="1:10" x14ac:dyDescent="0.3">
      <c r="A2894" s="2">
        <v>2893</v>
      </c>
      <c r="B2894" s="111">
        <v>371178</v>
      </c>
      <c r="C2894" s="9" t="s">
        <v>853</v>
      </c>
      <c r="D2894" s="3" t="s">
        <v>897</v>
      </c>
      <c r="E2894" s="10" t="s">
        <v>13</v>
      </c>
      <c r="F2894" s="12">
        <v>0</v>
      </c>
      <c r="G2894" s="12">
        <v>240</v>
      </c>
      <c r="H2894" s="12">
        <v>0</v>
      </c>
      <c r="I2894" s="12">
        <f t="shared" si="44"/>
        <v>240</v>
      </c>
      <c r="J2894" s="108">
        <v>164579999.76000002</v>
      </c>
    </row>
    <row r="2895" spans="1:10" x14ac:dyDescent="0.3">
      <c r="A2895" s="8">
        <v>2894</v>
      </c>
      <c r="B2895" s="111">
        <v>371178</v>
      </c>
      <c r="C2895" s="15" t="s">
        <v>650</v>
      </c>
      <c r="D2895" s="3" t="s">
        <v>897</v>
      </c>
      <c r="E2895" s="10" t="s">
        <v>9</v>
      </c>
      <c r="F2895" s="12">
        <v>35300</v>
      </c>
      <c r="G2895" s="12">
        <v>0</v>
      </c>
      <c r="H2895" s="12">
        <v>12400</v>
      </c>
      <c r="I2895" s="12">
        <f t="shared" si="44"/>
        <v>22900</v>
      </c>
      <c r="J2895" s="108">
        <v>2443430</v>
      </c>
    </row>
    <row r="2896" spans="1:10" x14ac:dyDescent="0.3">
      <c r="A2896" s="2">
        <v>2895</v>
      </c>
      <c r="B2896" s="111">
        <v>371178</v>
      </c>
      <c r="C2896" s="15" t="s">
        <v>651</v>
      </c>
      <c r="D2896" s="3" t="s">
        <v>897</v>
      </c>
      <c r="E2896" s="10" t="s">
        <v>9</v>
      </c>
      <c r="F2896" s="12">
        <v>6000</v>
      </c>
      <c r="G2896" s="12">
        <v>0</v>
      </c>
      <c r="H2896" s="12">
        <v>0</v>
      </c>
      <c r="I2896" s="12">
        <f t="shared" si="44"/>
        <v>6000</v>
      </c>
      <c r="J2896" s="108">
        <v>330000.00000000006</v>
      </c>
    </row>
    <row r="2897" spans="1:10" x14ac:dyDescent="0.3">
      <c r="A2897" s="8">
        <v>2896</v>
      </c>
      <c r="B2897" s="111">
        <v>371178</v>
      </c>
      <c r="C2897" s="15" t="s">
        <v>652</v>
      </c>
      <c r="D2897" s="3" t="s">
        <v>897</v>
      </c>
      <c r="E2897" s="10" t="s">
        <v>9</v>
      </c>
      <c r="F2897" s="12">
        <v>3400</v>
      </c>
      <c r="G2897" s="12">
        <v>600</v>
      </c>
      <c r="H2897" s="12">
        <v>0</v>
      </c>
      <c r="I2897" s="12">
        <f t="shared" si="44"/>
        <v>4000</v>
      </c>
      <c r="J2897" s="108">
        <v>79200</v>
      </c>
    </row>
    <row r="2898" spans="1:10" x14ac:dyDescent="0.3">
      <c r="A2898" s="2">
        <v>2897</v>
      </c>
      <c r="B2898" s="111">
        <v>371178</v>
      </c>
      <c r="C2898" s="15" t="s">
        <v>653</v>
      </c>
      <c r="D2898" s="3" t="s">
        <v>897</v>
      </c>
      <c r="E2898" s="10" t="s">
        <v>9</v>
      </c>
      <c r="F2898" s="12">
        <v>25000</v>
      </c>
      <c r="G2898" s="12">
        <v>0</v>
      </c>
      <c r="H2898" s="12">
        <v>6000</v>
      </c>
      <c r="I2898" s="12">
        <f t="shared" si="44"/>
        <v>19000</v>
      </c>
      <c r="J2898" s="108">
        <v>438900</v>
      </c>
    </row>
    <row r="2899" spans="1:10" x14ac:dyDescent="0.3">
      <c r="A2899" s="8">
        <v>2898</v>
      </c>
      <c r="B2899" s="111">
        <v>371178</v>
      </c>
      <c r="C2899" s="15" t="s">
        <v>654</v>
      </c>
      <c r="D2899" s="3" t="s">
        <v>897</v>
      </c>
      <c r="E2899" s="10" t="s">
        <v>9</v>
      </c>
      <c r="F2899" s="12">
        <v>11000</v>
      </c>
      <c r="G2899" s="12">
        <v>0</v>
      </c>
      <c r="H2899" s="12">
        <v>10000</v>
      </c>
      <c r="I2899" s="12">
        <f t="shared" si="44"/>
        <v>1000</v>
      </c>
      <c r="J2899" s="108">
        <v>94600.000000000015</v>
      </c>
    </row>
    <row r="2900" spans="1:10" x14ac:dyDescent="0.3">
      <c r="A2900" s="2">
        <v>2899</v>
      </c>
      <c r="B2900" s="111">
        <v>371178</v>
      </c>
      <c r="C2900" s="15" t="s">
        <v>655</v>
      </c>
      <c r="D2900" s="3" t="s">
        <v>897</v>
      </c>
      <c r="E2900" s="10" t="s">
        <v>9</v>
      </c>
      <c r="F2900" s="12">
        <v>100</v>
      </c>
      <c r="G2900" s="12">
        <v>0</v>
      </c>
      <c r="H2900" s="12">
        <v>0</v>
      </c>
      <c r="I2900" s="12">
        <f t="shared" si="44"/>
        <v>100</v>
      </c>
      <c r="J2900" s="108">
        <v>57200</v>
      </c>
    </row>
    <row r="2901" spans="1:10" x14ac:dyDescent="0.3">
      <c r="A2901" s="8">
        <v>2900</v>
      </c>
      <c r="B2901" s="111">
        <v>371178</v>
      </c>
      <c r="C2901" s="15" t="s">
        <v>656</v>
      </c>
      <c r="D2901" s="3" t="s">
        <v>897</v>
      </c>
      <c r="E2901" s="10" t="s">
        <v>33</v>
      </c>
      <c r="F2901" s="12">
        <v>2</v>
      </c>
      <c r="G2901" s="12">
        <v>0</v>
      </c>
      <c r="H2901" s="12">
        <v>2</v>
      </c>
      <c r="I2901" s="12">
        <f t="shared" si="44"/>
        <v>0</v>
      </c>
      <c r="J2901" s="108">
        <v>0</v>
      </c>
    </row>
    <row r="2902" spans="1:10" x14ac:dyDescent="0.3">
      <c r="A2902" s="2">
        <v>2901</v>
      </c>
      <c r="B2902" s="111">
        <v>371178</v>
      </c>
      <c r="C2902" s="9" t="s">
        <v>657</v>
      </c>
      <c r="D2902" s="3" t="s">
        <v>897</v>
      </c>
      <c r="E2902" s="10" t="s">
        <v>9</v>
      </c>
      <c r="F2902" s="12">
        <v>0</v>
      </c>
      <c r="G2902" s="12">
        <v>30</v>
      </c>
      <c r="H2902" s="12">
        <v>30</v>
      </c>
      <c r="I2902" s="12">
        <f t="shared" si="44"/>
        <v>0</v>
      </c>
      <c r="J2902" s="108">
        <v>0</v>
      </c>
    </row>
    <row r="2903" spans="1:10" x14ac:dyDescent="0.3">
      <c r="A2903" s="8">
        <v>2902</v>
      </c>
      <c r="B2903" s="111">
        <v>371178</v>
      </c>
      <c r="C2903" s="28" t="s">
        <v>658</v>
      </c>
      <c r="D2903" s="3" t="s">
        <v>897</v>
      </c>
      <c r="E2903" s="23" t="s">
        <v>9</v>
      </c>
      <c r="F2903" s="12">
        <v>11640</v>
      </c>
      <c r="G2903" s="12">
        <v>0</v>
      </c>
      <c r="H2903" s="12">
        <v>6000</v>
      </c>
      <c r="I2903" s="12">
        <f t="shared" si="44"/>
        <v>5640</v>
      </c>
      <c r="J2903" s="108">
        <v>155100000.00000003</v>
      </c>
    </row>
    <row r="2904" spans="1:10" x14ac:dyDescent="0.3">
      <c r="A2904" s="2">
        <v>2903</v>
      </c>
      <c r="B2904" s="111">
        <v>371178</v>
      </c>
      <c r="C2904" s="43" t="s">
        <v>659</v>
      </c>
      <c r="D2904" s="3" t="s">
        <v>897</v>
      </c>
      <c r="E2904" s="18" t="s">
        <v>83</v>
      </c>
      <c r="F2904" s="12">
        <v>84</v>
      </c>
      <c r="G2904" s="12">
        <v>200</v>
      </c>
      <c r="H2904" s="12">
        <v>162</v>
      </c>
      <c r="I2904" s="12">
        <f t="shared" si="44"/>
        <v>122</v>
      </c>
      <c r="J2904" s="108">
        <v>4880048.8</v>
      </c>
    </row>
    <row r="2905" spans="1:10" x14ac:dyDescent="0.3">
      <c r="A2905" s="8">
        <v>2904</v>
      </c>
      <c r="B2905" s="111">
        <v>371178</v>
      </c>
      <c r="C2905" s="28" t="s">
        <v>660</v>
      </c>
      <c r="D2905" s="3" t="s">
        <v>897</v>
      </c>
      <c r="E2905" s="23" t="s">
        <v>28</v>
      </c>
      <c r="F2905" s="12">
        <v>26</v>
      </c>
      <c r="G2905" s="12">
        <v>0</v>
      </c>
      <c r="H2905" s="12">
        <v>10</v>
      </c>
      <c r="I2905" s="12">
        <f t="shared" si="44"/>
        <v>16</v>
      </c>
      <c r="J2905" s="108">
        <v>2272001.6</v>
      </c>
    </row>
    <row r="2906" spans="1:10" x14ac:dyDescent="0.3">
      <c r="A2906" s="2">
        <v>2905</v>
      </c>
      <c r="B2906" s="111">
        <v>371178</v>
      </c>
      <c r="C2906" s="16" t="s">
        <v>662</v>
      </c>
      <c r="D2906" s="3" t="s">
        <v>897</v>
      </c>
      <c r="E2906" s="10" t="s">
        <v>9</v>
      </c>
      <c r="F2906" s="12">
        <v>200</v>
      </c>
      <c r="G2906" s="12">
        <v>0</v>
      </c>
      <c r="H2906" s="12">
        <v>200</v>
      </c>
      <c r="I2906" s="12">
        <f t="shared" si="44"/>
        <v>0</v>
      </c>
      <c r="J2906" s="108">
        <v>0</v>
      </c>
    </row>
    <row r="2907" spans="1:10" x14ac:dyDescent="0.3">
      <c r="A2907" s="8">
        <v>2906</v>
      </c>
      <c r="B2907" s="111">
        <v>371178</v>
      </c>
      <c r="C2907" s="27" t="s">
        <v>664</v>
      </c>
      <c r="D2907" s="3" t="s">
        <v>897</v>
      </c>
      <c r="E2907" s="10" t="s">
        <v>9</v>
      </c>
      <c r="F2907" s="12">
        <v>50</v>
      </c>
      <c r="G2907" s="12">
        <v>0</v>
      </c>
      <c r="H2907" s="12">
        <v>20</v>
      </c>
      <c r="I2907" s="12">
        <f t="shared" si="44"/>
        <v>30</v>
      </c>
      <c r="J2907" s="108">
        <v>215985.00000000003</v>
      </c>
    </row>
    <row r="2908" spans="1:10" x14ac:dyDescent="0.3">
      <c r="A2908" s="2">
        <v>2907</v>
      </c>
      <c r="B2908" s="111">
        <v>371178</v>
      </c>
      <c r="C2908" s="9" t="s">
        <v>665</v>
      </c>
      <c r="D2908" s="3" t="s">
        <v>897</v>
      </c>
      <c r="E2908" s="10" t="s">
        <v>13</v>
      </c>
      <c r="F2908" s="12">
        <v>29</v>
      </c>
      <c r="G2908" s="12">
        <v>40</v>
      </c>
      <c r="H2908" s="12">
        <v>37</v>
      </c>
      <c r="I2908" s="12">
        <f t="shared" si="44"/>
        <v>32</v>
      </c>
      <c r="J2908" s="108">
        <v>73599996.800000012</v>
      </c>
    </row>
    <row r="2909" spans="1:10" x14ac:dyDescent="0.3">
      <c r="A2909" s="8">
        <v>2908</v>
      </c>
      <c r="B2909" s="111">
        <v>371178</v>
      </c>
      <c r="C2909" s="9" t="s">
        <v>666</v>
      </c>
      <c r="D2909" s="3" t="s">
        <v>897</v>
      </c>
      <c r="E2909" s="10" t="s">
        <v>13</v>
      </c>
      <c r="F2909" s="12">
        <v>40</v>
      </c>
      <c r="G2909" s="12">
        <v>80</v>
      </c>
      <c r="H2909" s="12">
        <v>90</v>
      </c>
      <c r="I2909" s="12">
        <f t="shared" si="44"/>
        <v>30</v>
      </c>
      <c r="J2909" s="108">
        <v>25199988.000000004</v>
      </c>
    </row>
    <row r="2910" spans="1:10" x14ac:dyDescent="0.3">
      <c r="A2910" s="2">
        <v>2909</v>
      </c>
      <c r="B2910" s="111">
        <v>371178</v>
      </c>
      <c r="C2910" s="9" t="s">
        <v>667</v>
      </c>
      <c r="D2910" s="3" t="s">
        <v>897</v>
      </c>
      <c r="E2910" s="10" t="s">
        <v>13</v>
      </c>
      <c r="F2910" s="12">
        <v>140</v>
      </c>
      <c r="G2910" s="12">
        <v>50</v>
      </c>
      <c r="H2910" s="12">
        <v>109</v>
      </c>
      <c r="I2910" s="12">
        <f t="shared" si="44"/>
        <v>81</v>
      </c>
      <c r="J2910" s="108">
        <v>72900016.200000003</v>
      </c>
    </row>
    <row r="2911" spans="1:10" x14ac:dyDescent="0.3">
      <c r="A2911" s="8">
        <v>2910</v>
      </c>
      <c r="B2911" s="111">
        <v>371178</v>
      </c>
      <c r="C2911" s="9" t="s">
        <v>808</v>
      </c>
      <c r="D2911" s="3" t="s">
        <v>897</v>
      </c>
      <c r="E2911" s="10" t="s">
        <v>13</v>
      </c>
      <c r="F2911" s="12">
        <v>20</v>
      </c>
      <c r="G2911" s="12">
        <v>10</v>
      </c>
      <c r="H2911" s="12">
        <v>0</v>
      </c>
      <c r="I2911" s="12">
        <f t="shared" si="44"/>
        <v>30</v>
      </c>
      <c r="J2911" s="108">
        <v>6402000.0000000009</v>
      </c>
    </row>
    <row r="2912" spans="1:10" x14ac:dyDescent="0.3">
      <c r="A2912" s="2">
        <v>2911</v>
      </c>
      <c r="B2912" s="111">
        <v>371178</v>
      </c>
      <c r="C2912" s="44" t="s">
        <v>809</v>
      </c>
      <c r="D2912" s="3" t="s">
        <v>897</v>
      </c>
      <c r="E2912" s="45" t="s">
        <v>13</v>
      </c>
      <c r="F2912" s="47">
        <v>22</v>
      </c>
      <c r="G2912" s="47">
        <v>30</v>
      </c>
      <c r="H2912" s="47">
        <v>5</v>
      </c>
      <c r="I2912" s="47">
        <f t="shared" si="44"/>
        <v>47</v>
      </c>
      <c r="J2912" s="109">
        <v>6110009.4000000004</v>
      </c>
    </row>
    <row r="2913" spans="1:10" x14ac:dyDescent="0.3">
      <c r="A2913" s="8">
        <v>2912</v>
      </c>
      <c r="B2913" s="111">
        <v>371178</v>
      </c>
      <c r="C2913" s="63" t="s">
        <v>737</v>
      </c>
      <c r="D2913" s="63" t="s">
        <v>736</v>
      </c>
      <c r="E2913" s="64" t="s">
        <v>13</v>
      </c>
      <c r="F2913" s="51">
        <v>76</v>
      </c>
      <c r="G2913" s="51">
        <v>0</v>
      </c>
      <c r="H2913" s="51">
        <v>0</v>
      </c>
      <c r="I2913" s="51">
        <v>76</v>
      </c>
      <c r="J2913" s="53">
        <v>83600000</v>
      </c>
    </row>
    <row r="2914" spans="1:10" x14ac:dyDescent="0.3">
      <c r="A2914" s="2">
        <v>2913</v>
      </c>
      <c r="B2914" s="111">
        <v>371178</v>
      </c>
      <c r="C2914" s="21" t="s">
        <v>738</v>
      </c>
      <c r="D2914" s="63" t="s">
        <v>736</v>
      </c>
      <c r="E2914" s="67" t="s">
        <v>28</v>
      </c>
      <c r="F2914" s="55">
        <v>6</v>
      </c>
      <c r="G2914" s="55">
        <v>0</v>
      </c>
      <c r="H2914" s="55">
        <v>0</v>
      </c>
      <c r="I2914" s="55">
        <v>6</v>
      </c>
      <c r="J2914" s="57">
        <v>7755000</v>
      </c>
    </row>
    <row r="2915" spans="1:10" x14ac:dyDescent="0.3">
      <c r="A2915" s="8">
        <v>2914</v>
      </c>
      <c r="B2915" s="111">
        <v>371178</v>
      </c>
      <c r="C2915" s="21" t="s">
        <v>739</v>
      </c>
      <c r="D2915" s="63" t="s">
        <v>736</v>
      </c>
      <c r="E2915" s="67" t="s">
        <v>28</v>
      </c>
      <c r="F2915" s="55">
        <v>0</v>
      </c>
      <c r="G2915" s="55">
        <v>0</v>
      </c>
      <c r="H2915" s="55">
        <v>0</v>
      </c>
      <c r="I2915" s="55">
        <v>0</v>
      </c>
      <c r="J2915" s="57">
        <v>0</v>
      </c>
    </row>
    <row r="2916" spans="1:10" x14ac:dyDescent="0.3">
      <c r="A2916" s="2">
        <v>2915</v>
      </c>
      <c r="B2916" s="111">
        <v>371178</v>
      </c>
      <c r="C2916" s="21" t="s">
        <v>740</v>
      </c>
      <c r="D2916" s="63" t="s">
        <v>736</v>
      </c>
      <c r="E2916" s="67" t="s">
        <v>28</v>
      </c>
      <c r="F2916" s="55">
        <v>0</v>
      </c>
      <c r="G2916" s="55">
        <v>0</v>
      </c>
      <c r="H2916" s="55">
        <v>0</v>
      </c>
      <c r="I2916" s="55">
        <v>0</v>
      </c>
      <c r="J2916" s="57">
        <v>0</v>
      </c>
    </row>
    <row r="2917" spans="1:10" x14ac:dyDescent="0.3">
      <c r="A2917" s="8">
        <v>2916</v>
      </c>
      <c r="B2917" s="111">
        <v>371178</v>
      </c>
      <c r="C2917" s="21" t="s">
        <v>741</v>
      </c>
      <c r="D2917" s="63" t="s">
        <v>736</v>
      </c>
      <c r="E2917" s="67" t="s">
        <v>28</v>
      </c>
      <c r="F2917" s="55">
        <v>0</v>
      </c>
      <c r="G2917" s="55">
        <v>0</v>
      </c>
      <c r="H2917" s="55">
        <v>0</v>
      </c>
      <c r="I2917" s="55">
        <v>0</v>
      </c>
      <c r="J2917" s="57">
        <v>0</v>
      </c>
    </row>
    <row r="2918" spans="1:10" x14ac:dyDescent="0.3">
      <c r="A2918" s="2">
        <v>2917</v>
      </c>
      <c r="B2918" s="111">
        <v>371178</v>
      </c>
      <c r="C2918" s="21" t="s">
        <v>742</v>
      </c>
      <c r="D2918" s="63" t="s">
        <v>736</v>
      </c>
      <c r="E2918" s="67" t="s">
        <v>13</v>
      </c>
      <c r="F2918" s="55">
        <v>0</v>
      </c>
      <c r="G2918" s="55">
        <v>0</v>
      </c>
      <c r="H2918" s="55">
        <v>0</v>
      </c>
      <c r="I2918" s="55">
        <v>0</v>
      </c>
      <c r="J2918" s="57">
        <v>0</v>
      </c>
    </row>
    <row r="2919" spans="1:10" x14ac:dyDescent="0.3">
      <c r="A2919" s="8">
        <v>2918</v>
      </c>
      <c r="B2919" s="111">
        <v>371178</v>
      </c>
      <c r="C2919" s="21" t="s">
        <v>743</v>
      </c>
      <c r="D2919" s="63" t="s">
        <v>736</v>
      </c>
      <c r="E2919" s="67" t="s">
        <v>28</v>
      </c>
      <c r="F2919" s="55">
        <v>10</v>
      </c>
      <c r="G2919" s="55">
        <v>0</v>
      </c>
      <c r="H2919" s="55">
        <v>0</v>
      </c>
      <c r="I2919" s="55">
        <v>10</v>
      </c>
      <c r="J2919" s="57">
        <v>23201750</v>
      </c>
    </row>
    <row r="2920" spans="1:10" x14ac:dyDescent="0.3">
      <c r="A2920" s="2">
        <v>2919</v>
      </c>
      <c r="B2920" s="111">
        <v>371178</v>
      </c>
      <c r="C2920" s="21" t="s">
        <v>744</v>
      </c>
      <c r="D2920" s="63" t="s">
        <v>736</v>
      </c>
      <c r="E2920" s="67" t="s">
        <v>28</v>
      </c>
      <c r="F2920" s="55">
        <v>0</v>
      </c>
      <c r="G2920" s="55">
        <v>0</v>
      </c>
      <c r="H2920" s="55">
        <v>0</v>
      </c>
      <c r="I2920" s="55">
        <v>0</v>
      </c>
      <c r="J2920" s="57">
        <v>0</v>
      </c>
    </row>
    <row r="2921" spans="1:10" x14ac:dyDescent="0.3">
      <c r="A2921" s="8">
        <v>2920</v>
      </c>
      <c r="B2921" s="111">
        <v>371178</v>
      </c>
      <c r="C2921" s="21" t="s">
        <v>745</v>
      </c>
      <c r="D2921" s="63" t="s">
        <v>736</v>
      </c>
      <c r="E2921" s="70" t="s">
        <v>28</v>
      </c>
      <c r="F2921" s="55">
        <v>108</v>
      </c>
      <c r="G2921" s="55">
        <v>180</v>
      </c>
      <c r="H2921" s="55">
        <v>147</v>
      </c>
      <c r="I2921" s="55">
        <v>141</v>
      </c>
      <c r="J2921" s="57">
        <v>186120000</v>
      </c>
    </row>
    <row r="2922" spans="1:10" x14ac:dyDescent="0.3">
      <c r="A2922" s="2">
        <v>2921</v>
      </c>
      <c r="B2922" s="111">
        <v>371178</v>
      </c>
      <c r="C2922" s="21" t="s">
        <v>746</v>
      </c>
      <c r="D2922" s="63" t="s">
        <v>736</v>
      </c>
      <c r="E2922" s="67" t="s">
        <v>28</v>
      </c>
      <c r="F2922" s="55">
        <v>0</v>
      </c>
      <c r="G2922" s="55">
        <v>0</v>
      </c>
      <c r="H2922" s="55">
        <v>0</v>
      </c>
      <c r="I2922" s="55">
        <v>0</v>
      </c>
      <c r="J2922" s="57">
        <v>0</v>
      </c>
    </row>
    <row r="2923" spans="1:10" x14ac:dyDescent="0.3">
      <c r="A2923" s="8">
        <v>2922</v>
      </c>
      <c r="B2923" s="111">
        <v>371178</v>
      </c>
      <c r="C2923" s="21" t="s">
        <v>747</v>
      </c>
      <c r="D2923" s="63" t="s">
        <v>736</v>
      </c>
      <c r="E2923" s="70" t="s">
        <v>13</v>
      </c>
      <c r="F2923" s="55">
        <v>125</v>
      </c>
      <c r="G2923" s="55">
        <v>284</v>
      </c>
      <c r="H2923" s="55">
        <v>215</v>
      </c>
      <c r="I2923" s="55">
        <v>194</v>
      </c>
      <c r="J2923" s="57">
        <v>52380097</v>
      </c>
    </row>
    <row r="2924" spans="1:10" x14ac:dyDescent="0.3">
      <c r="A2924" s="2">
        <v>2923</v>
      </c>
      <c r="B2924" s="111">
        <v>371178</v>
      </c>
      <c r="C2924" s="16" t="s">
        <v>687</v>
      </c>
      <c r="D2924" s="49" t="s">
        <v>898</v>
      </c>
      <c r="E2924" s="54" t="s">
        <v>9</v>
      </c>
      <c r="F2924" s="55">
        <v>0</v>
      </c>
      <c r="G2924" s="55">
        <v>0</v>
      </c>
      <c r="H2924" s="55">
        <v>0</v>
      </c>
      <c r="I2924" s="55">
        <v>0</v>
      </c>
      <c r="J2924" s="57">
        <v>0</v>
      </c>
    </row>
    <row r="2925" spans="1:10" x14ac:dyDescent="0.3">
      <c r="A2925" s="8">
        <v>2924</v>
      </c>
      <c r="B2925" s="111">
        <v>371178</v>
      </c>
      <c r="C2925" s="16" t="s">
        <v>688</v>
      </c>
      <c r="D2925" s="49" t="s">
        <v>898</v>
      </c>
      <c r="E2925" s="54" t="s">
        <v>9</v>
      </c>
      <c r="F2925" s="55">
        <v>0</v>
      </c>
      <c r="G2925" s="55">
        <v>0</v>
      </c>
      <c r="H2925" s="55">
        <v>0</v>
      </c>
      <c r="I2925" s="55">
        <v>0</v>
      </c>
      <c r="J2925" s="57">
        <v>0</v>
      </c>
    </row>
    <row r="2926" spans="1:10" x14ac:dyDescent="0.3">
      <c r="A2926" s="2">
        <v>2925</v>
      </c>
      <c r="B2926" s="111">
        <v>371178</v>
      </c>
      <c r="C2926" s="16" t="s">
        <v>689</v>
      </c>
      <c r="D2926" s="49" t="s">
        <v>898</v>
      </c>
      <c r="E2926" s="54" t="s">
        <v>9</v>
      </c>
      <c r="F2926" s="55">
        <v>5600</v>
      </c>
      <c r="G2926" s="55">
        <v>0</v>
      </c>
      <c r="H2926" s="55">
        <v>1030</v>
      </c>
      <c r="I2926" s="55">
        <v>4570</v>
      </c>
      <c r="J2926" s="57">
        <v>804320</v>
      </c>
    </row>
    <row r="2927" spans="1:10" x14ac:dyDescent="0.3">
      <c r="A2927" s="8">
        <v>2926</v>
      </c>
      <c r="B2927" s="111">
        <v>371178</v>
      </c>
      <c r="C2927" s="16" t="s">
        <v>690</v>
      </c>
      <c r="D2927" s="49" t="s">
        <v>898</v>
      </c>
      <c r="E2927" s="54" t="s">
        <v>9</v>
      </c>
      <c r="F2927" s="55">
        <v>2550</v>
      </c>
      <c r="G2927" s="55">
        <v>0</v>
      </c>
      <c r="H2927" s="55">
        <v>1500</v>
      </c>
      <c r="I2927" s="55">
        <v>1050</v>
      </c>
      <c r="J2927" s="57">
        <v>244652.1</v>
      </c>
    </row>
    <row r="2928" spans="1:10" x14ac:dyDescent="0.3">
      <c r="A2928" s="2">
        <v>2927</v>
      </c>
      <c r="B2928" s="111">
        <v>371178</v>
      </c>
      <c r="C2928" s="16" t="s">
        <v>691</v>
      </c>
      <c r="D2928" s="49" t="s">
        <v>898</v>
      </c>
      <c r="E2928" s="54" t="s">
        <v>9</v>
      </c>
      <c r="F2928" s="55">
        <v>0</v>
      </c>
      <c r="G2928" s="55">
        <v>0</v>
      </c>
      <c r="H2928" s="55">
        <v>0</v>
      </c>
      <c r="I2928" s="55">
        <v>0</v>
      </c>
      <c r="J2928" s="57">
        <v>0</v>
      </c>
    </row>
    <row r="2929" spans="1:10" x14ac:dyDescent="0.3">
      <c r="A2929" s="8">
        <v>2928</v>
      </c>
      <c r="B2929" s="111">
        <v>371178</v>
      </c>
      <c r="C2929" s="16" t="s">
        <v>692</v>
      </c>
      <c r="D2929" s="49" t="s">
        <v>898</v>
      </c>
      <c r="E2929" s="54" t="s">
        <v>9</v>
      </c>
      <c r="F2929" s="55">
        <v>0</v>
      </c>
      <c r="G2929" s="55">
        <v>0</v>
      </c>
      <c r="H2929" s="55">
        <v>0</v>
      </c>
      <c r="I2929" s="55">
        <v>0</v>
      </c>
      <c r="J2929" s="57">
        <v>0</v>
      </c>
    </row>
    <row r="2930" spans="1:10" x14ac:dyDescent="0.3">
      <c r="A2930" s="2">
        <v>2929</v>
      </c>
      <c r="B2930" s="111">
        <v>371178</v>
      </c>
      <c r="C2930" s="16" t="s">
        <v>693</v>
      </c>
      <c r="D2930" s="49" t="s">
        <v>898</v>
      </c>
      <c r="E2930" s="54" t="s">
        <v>9</v>
      </c>
      <c r="F2930" s="55">
        <v>0</v>
      </c>
      <c r="G2930" s="55">
        <v>0</v>
      </c>
      <c r="H2930" s="55">
        <v>0</v>
      </c>
      <c r="I2930" s="55">
        <v>0</v>
      </c>
      <c r="J2930" s="57">
        <v>0</v>
      </c>
    </row>
    <row r="2931" spans="1:10" x14ac:dyDescent="0.3">
      <c r="A2931" s="8">
        <v>2930</v>
      </c>
      <c r="B2931" s="111">
        <v>371178</v>
      </c>
      <c r="C2931" s="58" t="s">
        <v>694</v>
      </c>
      <c r="D2931" s="49" t="s">
        <v>898</v>
      </c>
      <c r="E2931" s="59" t="s">
        <v>9</v>
      </c>
      <c r="F2931" s="60">
        <v>0</v>
      </c>
      <c r="G2931" s="60">
        <v>0</v>
      </c>
      <c r="H2931" s="60">
        <v>0</v>
      </c>
      <c r="I2931" s="60">
        <v>0</v>
      </c>
      <c r="J2931" s="62">
        <v>0</v>
      </c>
    </row>
    <row r="2932" spans="1:10" x14ac:dyDescent="0.3">
      <c r="A2932" s="2">
        <v>2931</v>
      </c>
      <c r="B2932" s="111">
        <v>371178</v>
      </c>
      <c r="C2932" s="49" t="s">
        <v>695</v>
      </c>
      <c r="D2932" s="49" t="s">
        <v>898</v>
      </c>
      <c r="E2932" s="50" t="s">
        <v>9</v>
      </c>
      <c r="F2932" s="51">
        <v>1250</v>
      </c>
      <c r="G2932" s="51">
        <v>0</v>
      </c>
      <c r="H2932" s="51">
        <v>900</v>
      </c>
      <c r="I2932" s="51">
        <v>350</v>
      </c>
      <c r="J2932" s="53">
        <v>1487640.0000000002</v>
      </c>
    </row>
    <row r="2933" spans="1:10" x14ac:dyDescent="0.3">
      <c r="A2933" s="8">
        <v>2932</v>
      </c>
      <c r="B2933" s="111">
        <v>371178</v>
      </c>
      <c r="C2933" s="16" t="s">
        <v>696</v>
      </c>
      <c r="D2933" s="49" t="s">
        <v>898</v>
      </c>
      <c r="E2933" s="54" t="s">
        <v>9</v>
      </c>
      <c r="F2933" s="55">
        <v>0</v>
      </c>
      <c r="G2933" s="55">
        <v>0</v>
      </c>
      <c r="H2933" s="55">
        <v>0</v>
      </c>
      <c r="I2933" s="55">
        <v>0</v>
      </c>
      <c r="J2933" s="57">
        <v>0</v>
      </c>
    </row>
    <row r="2934" spans="1:10" x14ac:dyDescent="0.3">
      <c r="A2934" s="2">
        <v>2933</v>
      </c>
      <c r="B2934" s="111">
        <v>371178</v>
      </c>
      <c r="C2934" s="16" t="s">
        <v>697</v>
      </c>
      <c r="D2934" s="49" t="s">
        <v>898</v>
      </c>
      <c r="E2934" s="54" t="s">
        <v>9</v>
      </c>
      <c r="F2934" s="55">
        <v>1450</v>
      </c>
      <c r="G2934" s="55">
        <v>0</v>
      </c>
      <c r="H2934" s="55">
        <v>700</v>
      </c>
      <c r="I2934" s="55">
        <v>750</v>
      </c>
      <c r="J2934" s="57">
        <v>641256</v>
      </c>
    </row>
    <row r="2935" spans="1:10" x14ac:dyDescent="0.3">
      <c r="A2935" s="8">
        <v>2934</v>
      </c>
      <c r="B2935" s="111">
        <v>371178</v>
      </c>
      <c r="C2935" s="16" t="s">
        <v>698</v>
      </c>
      <c r="D2935" s="49" t="s">
        <v>898</v>
      </c>
      <c r="E2935" s="54" t="s">
        <v>9</v>
      </c>
      <c r="F2935" s="55">
        <v>0</v>
      </c>
      <c r="G2935" s="55">
        <v>0</v>
      </c>
      <c r="H2935" s="55">
        <v>0</v>
      </c>
      <c r="I2935" s="55">
        <v>0</v>
      </c>
      <c r="J2935" s="57">
        <v>0</v>
      </c>
    </row>
    <row r="2936" spans="1:10" x14ac:dyDescent="0.3">
      <c r="A2936" s="2">
        <v>2935</v>
      </c>
      <c r="B2936" s="111">
        <v>371178</v>
      </c>
      <c r="C2936" s="16" t="s">
        <v>699</v>
      </c>
      <c r="D2936" s="49" t="s">
        <v>898</v>
      </c>
      <c r="E2936" s="54" t="s">
        <v>9</v>
      </c>
      <c r="F2936" s="55">
        <v>0</v>
      </c>
      <c r="G2936" s="55">
        <v>0</v>
      </c>
      <c r="H2936" s="55">
        <v>0</v>
      </c>
      <c r="I2936" s="55">
        <v>0</v>
      </c>
      <c r="J2936" s="57">
        <v>0</v>
      </c>
    </row>
    <row r="2937" spans="1:10" x14ac:dyDescent="0.3">
      <c r="A2937" s="8">
        <v>2936</v>
      </c>
      <c r="B2937" s="111">
        <v>371178</v>
      </c>
      <c r="C2937" s="16" t="s">
        <v>700</v>
      </c>
      <c r="D2937" s="49" t="s">
        <v>898</v>
      </c>
      <c r="E2937" s="54" t="s">
        <v>13</v>
      </c>
      <c r="F2937" s="55">
        <v>1764</v>
      </c>
      <c r="G2937" s="55">
        <v>0</v>
      </c>
      <c r="H2937" s="55">
        <v>590</v>
      </c>
      <c r="I2937" s="55">
        <v>1174</v>
      </c>
      <c r="J2937" s="57">
        <v>4907320</v>
      </c>
    </row>
    <row r="2938" spans="1:10" x14ac:dyDescent="0.3">
      <c r="A2938" s="2">
        <v>2937</v>
      </c>
      <c r="B2938" s="111">
        <v>371178</v>
      </c>
      <c r="C2938" s="16" t="s">
        <v>701</v>
      </c>
      <c r="D2938" s="49" t="s">
        <v>898</v>
      </c>
      <c r="E2938" s="54" t="s">
        <v>9</v>
      </c>
      <c r="F2938" s="55">
        <v>8000</v>
      </c>
      <c r="G2938" s="55">
        <v>0</v>
      </c>
      <c r="H2938" s="55">
        <v>800</v>
      </c>
      <c r="I2938" s="55">
        <v>7200</v>
      </c>
      <c r="J2938" s="57">
        <v>324007.2</v>
      </c>
    </row>
    <row r="2939" spans="1:10" x14ac:dyDescent="0.3">
      <c r="A2939" s="8">
        <v>2938</v>
      </c>
      <c r="B2939" s="111">
        <v>371178</v>
      </c>
      <c r="C2939" s="16" t="s">
        <v>702</v>
      </c>
      <c r="D2939" s="49" t="s">
        <v>898</v>
      </c>
      <c r="E2939" s="54" t="s">
        <v>13</v>
      </c>
      <c r="F2939" s="55">
        <v>0</v>
      </c>
      <c r="G2939" s="55">
        <v>500</v>
      </c>
      <c r="H2939" s="55">
        <v>250</v>
      </c>
      <c r="I2939" s="55">
        <v>250</v>
      </c>
      <c r="J2939" s="57">
        <v>2893000.0000000005</v>
      </c>
    </row>
    <row r="2940" spans="1:10" x14ac:dyDescent="0.3">
      <c r="A2940" s="2">
        <v>2939</v>
      </c>
      <c r="B2940" s="111">
        <v>371178</v>
      </c>
      <c r="C2940" s="16" t="s">
        <v>703</v>
      </c>
      <c r="D2940" s="49" t="s">
        <v>898</v>
      </c>
      <c r="E2940" s="54" t="s">
        <v>13</v>
      </c>
      <c r="F2940" s="55">
        <v>0</v>
      </c>
      <c r="G2940" s="55">
        <v>500</v>
      </c>
      <c r="H2940" s="55">
        <v>500</v>
      </c>
      <c r="I2940" s="55">
        <v>0</v>
      </c>
      <c r="J2940" s="57">
        <v>0</v>
      </c>
    </row>
    <row r="2941" spans="1:10" x14ac:dyDescent="0.3">
      <c r="A2941" s="8">
        <v>2940</v>
      </c>
      <c r="B2941" s="111">
        <v>371178</v>
      </c>
      <c r="C2941" s="16" t="s">
        <v>704</v>
      </c>
      <c r="D2941" s="49" t="s">
        <v>898</v>
      </c>
      <c r="E2941" s="54" t="s">
        <v>9</v>
      </c>
      <c r="F2941" s="55">
        <v>0</v>
      </c>
      <c r="G2941" s="55">
        <v>0</v>
      </c>
      <c r="H2941" s="55">
        <v>0</v>
      </c>
      <c r="I2941" s="55">
        <v>0</v>
      </c>
      <c r="J2941" s="57">
        <v>0</v>
      </c>
    </row>
    <row r="2942" spans="1:10" x14ac:dyDescent="0.3">
      <c r="A2942" s="2">
        <v>2941</v>
      </c>
      <c r="B2942" s="111">
        <v>371178</v>
      </c>
      <c r="C2942" s="16" t="s">
        <v>705</v>
      </c>
      <c r="D2942" s="49" t="s">
        <v>898</v>
      </c>
      <c r="E2942" s="54" t="s">
        <v>13</v>
      </c>
      <c r="F2942" s="55">
        <v>0</v>
      </c>
      <c r="G2942" s="55">
        <v>0</v>
      </c>
      <c r="H2942" s="55">
        <v>0</v>
      </c>
      <c r="I2942" s="55">
        <v>0</v>
      </c>
      <c r="J2942" s="57">
        <v>0</v>
      </c>
    </row>
    <row r="2943" spans="1:10" x14ac:dyDescent="0.3">
      <c r="A2943" s="8">
        <v>2942</v>
      </c>
      <c r="B2943" s="111">
        <v>371178</v>
      </c>
      <c r="C2943" s="16" t="s">
        <v>706</v>
      </c>
      <c r="D2943" s="49" t="s">
        <v>898</v>
      </c>
      <c r="E2943" s="54" t="s">
        <v>9</v>
      </c>
      <c r="F2943" s="55">
        <v>0</v>
      </c>
      <c r="G2943" s="55">
        <v>0</v>
      </c>
      <c r="H2943" s="55">
        <v>0</v>
      </c>
      <c r="I2943" s="55">
        <v>0</v>
      </c>
      <c r="J2943" s="57">
        <v>0</v>
      </c>
    </row>
    <row r="2944" spans="1:10" x14ac:dyDescent="0.3">
      <c r="A2944" s="2">
        <v>2943</v>
      </c>
      <c r="B2944" s="111">
        <v>371178</v>
      </c>
      <c r="C2944" s="16" t="s">
        <v>707</v>
      </c>
      <c r="D2944" s="49" t="s">
        <v>898</v>
      </c>
      <c r="E2944" s="54" t="s">
        <v>9</v>
      </c>
      <c r="F2944" s="55">
        <v>50</v>
      </c>
      <c r="G2944" s="55">
        <v>3000</v>
      </c>
      <c r="H2944" s="55">
        <v>850</v>
      </c>
      <c r="I2944" s="55">
        <v>2200</v>
      </c>
      <c r="J2944" s="57">
        <v>1507006.6</v>
      </c>
    </row>
    <row r="2945" spans="1:10" x14ac:dyDescent="0.3">
      <c r="A2945" s="8">
        <v>2944</v>
      </c>
      <c r="B2945" s="111">
        <v>371178</v>
      </c>
      <c r="C2945" s="16" t="s">
        <v>708</v>
      </c>
      <c r="D2945" s="49" t="s">
        <v>898</v>
      </c>
      <c r="E2945" s="54" t="s">
        <v>9</v>
      </c>
      <c r="F2945" s="55">
        <v>220</v>
      </c>
      <c r="G2945" s="55">
        <v>0</v>
      </c>
      <c r="H2945" s="55">
        <v>150</v>
      </c>
      <c r="I2945" s="55">
        <v>70</v>
      </c>
      <c r="J2945" s="57">
        <v>93869.930000000008</v>
      </c>
    </row>
    <row r="2946" spans="1:10" x14ac:dyDescent="0.3">
      <c r="A2946" s="2">
        <v>2945</v>
      </c>
      <c r="B2946" s="111">
        <v>371178</v>
      </c>
      <c r="C2946" s="16" t="s">
        <v>709</v>
      </c>
      <c r="D2946" s="49" t="s">
        <v>898</v>
      </c>
      <c r="E2946" s="54" t="s">
        <v>13</v>
      </c>
      <c r="F2946" s="55">
        <v>115</v>
      </c>
      <c r="G2946" s="55">
        <v>2000</v>
      </c>
      <c r="H2946" s="55">
        <v>265</v>
      </c>
      <c r="I2946" s="55">
        <v>1850</v>
      </c>
      <c r="J2946" s="57">
        <v>16094998.150000002</v>
      </c>
    </row>
    <row r="2947" spans="1:10" x14ac:dyDescent="0.3">
      <c r="A2947" s="8">
        <v>2946</v>
      </c>
      <c r="B2947" s="111">
        <v>371178</v>
      </c>
      <c r="C2947" s="16" t="s">
        <v>710</v>
      </c>
      <c r="D2947" s="49" t="s">
        <v>898</v>
      </c>
      <c r="E2947" s="54" t="s">
        <v>13</v>
      </c>
      <c r="F2947" s="55">
        <v>0</v>
      </c>
      <c r="G2947" s="55">
        <v>500</v>
      </c>
      <c r="H2947" s="55">
        <v>0</v>
      </c>
      <c r="I2947" s="55">
        <v>500</v>
      </c>
      <c r="J2947" s="57">
        <v>3355000.0000000005</v>
      </c>
    </row>
    <row r="2948" spans="1:10" x14ac:dyDescent="0.3">
      <c r="A2948" s="2">
        <v>2947</v>
      </c>
      <c r="B2948" s="111">
        <v>371178</v>
      </c>
      <c r="C2948" s="16" t="s">
        <v>711</v>
      </c>
      <c r="D2948" s="49" t="s">
        <v>898</v>
      </c>
      <c r="E2948" s="54" t="s">
        <v>13</v>
      </c>
      <c r="F2948" s="55">
        <v>150</v>
      </c>
      <c r="G2948" s="55">
        <v>0</v>
      </c>
      <c r="H2948" s="55">
        <v>60</v>
      </c>
      <c r="I2948" s="55">
        <v>90</v>
      </c>
      <c r="J2948" s="57">
        <v>161999.64000000001</v>
      </c>
    </row>
    <row r="2949" spans="1:10" x14ac:dyDescent="0.3">
      <c r="A2949" s="8">
        <v>2948</v>
      </c>
      <c r="B2949" s="111">
        <v>371178</v>
      </c>
      <c r="C2949" s="16" t="s">
        <v>712</v>
      </c>
      <c r="D2949" s="49" t="s">
        <v>898</v>
      </c>
      <c r="E2949" s="54" t="s">
        <v>9</v>
      </c>
      <c r="F2949" s="55">
        <v>6120</v>
      </c>
      <c r="G2949" s="55">
        <v>42200</v>
      </c>
      <c r="H2949" s="55">
        <v>3830</v>
      </c>
      <c r="I2949" s="55">
        <v>44490</v>
      </c>
      <c r="J2949" s="57">
        <v>6019497.0000000009</v>
      </c>
    </row>
    <row r="2950" spans="1:10" x14ac:dyDescent="0.3">
      <c r="A2950" s="2">
        <v>2949</v>
      </c>
      <c r="B2950" s="111">
        <v>371178</v>
      </c>
      <c r="C2950" s="16" t="s">
        <v>713</v>
      </c>
      <c r="D2950" s="49" t="s">
        <v>898</v>
      </c>
      <c r="E2950" s="54" t="s">
        <v>13</v>
      </c>
      <c r="F2950" s="55">
        <v>0</v>
      </c>
      <c r="G2950" s="55">
        <v>0</v>
      </c>
      <c r="H2950" s="55">
        <v>0</v>
      </c>
      <c r="I2950" s="55">
        <v>0</v>
      </c>
      <c r="J2950" s="57">
        <v>0</v>
      </c>
    </row>
    <row r="2951" spans="1:10" x14ac:dyDescent="0.3">
      <c r="A2951" s="8">
        <v>2950</v>
      </c>
      <c r="B2951" s="111">
        <v>371178</v>
      </c>
      <c r="C2951" s="16" t="s">
        <v>714</v>
      </c>
      <c r="D2951" s="49" t="s">
        <v>898</v>
      </c>
      <c r="E2951" s="54" t="s">
        <v>9</v>
      </c>
      <c r="F2951" s="55">
        <v>0</v>
      </c>
      <c r="G2951" s="55">
        <v>0</v>
      </c>
      <c r="H2951" s="55">
        <v>0</v>
      </c>
      <c r="I2951" s="55">
        <v>0</v>
      </c>
      <c r="J2951" s="57">
        <v>0</v>
      </c>
    </row>
    <row r="2952" spans="1:10" x14ac:dyDescent="0.3">
      <c r="A2952" s="2">
        <v>2951</v>
      </c>
      <c r="B2952" s="111">
        <v>371178</v>
      </c>
      <c r="C2952" s="16" t="s">
        <v>715</v>
      </c>
      <c r="D2952" s="49" t="s">
        <v>898</v>
      </c>
      <c r="E2952" s="54" t="s">
        <v>9</v>
      </c>
      <c r="F2952" s="55">
        <v>0</v>
      </c>
      <c r="G2952" s="55">
        <v>0</v>
      </c>
      <c r="H2952" s="55">
        <v>0</v>
      </c>
      <c r="I2952" s="55">
        <v>0</v>
      </c>
      <c r="J2952" s="57">
        <v>0</v>
      </c>
    </row>
    <row r="2953" spans="1:10" x14ac:dyDescent="0.3">
      <c r="A2953" s="8">
        <v>2952</v>
      </c>
      <c r="B2953" s="111">
        <v>371178</v>
      </c>
      <c r="C2953" s="16" t="s">
        <v>716</v>
      </c>
      <c r="D2953" s="49" t="s">
        <v>898</v>
      </c>
      <c r="E2953" s="54" t="s">
        <v>9</v>
      </c>
      <c r="F2953" s="55">
        <v>180</v>
      </c>
      <c r="G2953" s="55">
        <v>1500</v>
      </c>
      <c r="H2953" s="55">
        <v>0</v>
      </c>
      <c r="I2953" s="55">
        <v>1680</v>
      </c>
      <c r="J2953" s="57">
        <v>11076246.720000001</v>
      </c>
    </row>
    <row r="2954" spans="1:10" x14ac:dyDescent="0.3">
      <c r="A2954" s="2">
        <v>2953</v>
      </c>
      <c r="B2954" s="111">
        <v>371178</v>
      </c>
      <c r="C2954" s="16" t="s">
        <v>717</v>
      </c>
      <c r="D2954" s="49" t="s">
        <v>898</v>
      </c>
      <c r="E2954" s="54" t="s">
        <v>9</v>
      </c>
      <c r="F2954" s="55">
        <v>0</v>
      </c>
      <c r="G2954" s="55">
        <v>0</v>
      </c>
      <c r="H2954" s="55">
        <v>0</v>
      </c>
      <c r="I2954" s="55">
        <v>0</v>
      </c>
      <c r="J2954" s="57">
        <v>0</v>
      </c>
    </row>
    <row r="2955" spans="1:10" x14ac:dyDescent="0.3">
      <c r="A2955" s="8">
        <v>2954</v>
      </c>
      <c r="B2955" s="111">
        <v>371178</v>
      </c>
      <c r="C2955" s="16" t="s">
        <v>718</v>
      </c>
      <c r="D2955" s="49" t="s">
        <v>898</v>
      </c>
      <c r="E2955" s="54" t="s">
        <v>9</v>
      </c>
      <c r="F2955" s="55">
        <v>0</v>
      </c>
      <c r="G2955" s="55">
        <v>0</v>
      </c>
      <c r="H2955" s="55">
        <v>0</v>
      </c>
      <c r="I2955" s="55">
        <v>0</v>
      </c>
      <c r="J2955" s="57">
        <v>0</v>
      </c>
    </row>
    <row r="2956" spans="1:10" x14ac:dyDescent="0.3">
      <c r="A2956" s="2">
        <v>2955</v>
      </c>
      <c r="B2956" s="111">
        <v>371178</v>
      </c>
      <c r="C2956" s="16" t="s">
        <v>719</v>
      </c>
      <c r="D2956" s="49" t="s">
        <v>898</v>
      </c>
      <c r="E2956" s="54" t="s">
        <v>13</v>
      </c>
      <c r="F2956" s="55">
        <v>0</v>
      </c>
      <c r="G2956" s="55">
        <v>0</v>
      </c>
      <c r="H2956" s="55">
        <v>0</v>
      </c>
      <c r="I2956" s="55">
        <v>0</v>
      </c>
      <c r="J2956" s="57">
        <v>0</v>
      </c>
    </row>
    <row r="2957" spans="1:10" x14ac:dyDescent="0.3">
      <c r="A2957" s="8">
        <v>2956</v>
      </c>
      <c r="B2957" s="111">
        <v>371178</v>
      </c>
      <c r="C2957" s="16" t="s">
        <v>720</v>
      </c>
      <c r="D2957" s="49" t="s">
        <v>898</v>
      </c>
      <c r="E2957" s="54" t="s">
        <v>13</v>
      </c>
      <c r="F2957" s="55">
        <v>0</v>
      </c>
      <c r="G2957" s="55">
        <v>0</v>
      </c>
      <c r="H2957" s="55">
        <v>0</v>
      </c>
      <c r="I2957" s="55">
        <v>0</v>
      </c>
      <c r="J2957" s="57">
        <v>0</v>
      </c>
    </row>
    <row r="2958" spans="1:10" x14ac:dyDescent="0.3">
      <c r="A2958" s="2">
        <v>2957</v>
      </c>
      <c r="B2958" s="111">
        <v>371178</v>
      </c>
      <c r="C2958" s="16" t="s">
        <v>721</v>
      </c>
      <c r="D2958" s="49" t="s">
        <v>898</v>
      </c>
      <c r="E2958" s="54" t="s">
        <v>107</v>
      </c>
      <c r="F2958" s="55">
        <v>55</v>
      </c>
      <c r="G2958" s="55">
        <v>0</v>
      </c>
      <c r="H2958" s="55">
        <v>32</v>
      </c>
      <c r="I2958" s="55">
        <v>23</v>
      </c>
      <c r="J2958" s="57">
        <v>265074.93100000004</v>
      </c>
    </row>
    <row r="2959" spans="1:10" x14ac:dyDescent="0.3">
      <c r="A2959" s="8">
        <v>2958</v>
      </c>
      <c r="B2959" s="111">
        <v>371178</v>
      </c>
      <c r="C2959" s="16" t="s">
        <v>722</v>
      </c>
      <c r="D2959" s="49" t="s">
        <v>898</v>
      </c>
      <c r="E2959" s="54" t="s">
        <v>107</v>
      </c>
      <c r="F2959" s="55">
        <v>122</v>
      </c>
      <c r="G2959" s="55">
        <v>0</v>
      </c>
      <c r="H2959" s="55">
        <v>51</v>
      </c>
      <c r="I2959" s="55">
        <v>71</v>
      </c>
      <c r="J2959" s="57">
        <v>1189107.6450000003</v>
      </c>
    </row>
    <row r="2960" spans="1:10" x14ac:dyDescent="0.3">
      <c r="A2960" s="2">
        <v>2959</v>
      </c>
      <c r="B2960" s="111">
        <v>371178</v>
      </c>
      <c r="C2960" s="16" t="s">
        <v>723</v>
      </c>
      <c r="D2960" s="49" t="s">
        <v>898</v>
      </c>
      <c r="E2960" s="54" t="s">
        <v>9</v>
      </c>
      <c r="F2960" s="55">
        <v>0</v>
      </c>
      <c r="G2960" s="55">
        <v>0</v>
      </c>
      <c r="H2960" s="55">
        <v>0</v>
      </c>
      <c r="I2960" s="55">
        <v>0</v>
      </c>
      <c r="J2960" s="57">
        <v>0</v>
      </c>
    </row>
    <row r="2961" spans="1:10" x14ac:dyDescent="0.3">
      <c r="A2961" s="8">
        <v>2960</v>
      </c>
      <c r="B2961" s="111">
        <v>371178</v>
      </c>
      <c r="C2961" s="16" t="s">
        <v>724</v>
      </c>
      <c r="D2961" s="49" t="s">
        <v>898</v>
      </c>
      <c r="E2961" s="54" t="s">
        <v>13</v>
      </c>
      <c r="F2961" s="55">
        <v>0</v>
      </c>
      <c r="G2961" s="55">
        <v>0</v>
      </c>
      <c r="H2961" s="55">
        <v>0</v>
      </c>
      <c r="I2961" s="55">
        <v>0</v>
      </c>
      <c r="J2961" s="57">
        <v>0</v>
      </c>
    </row>
    <row r="2962" spans="1:10" x14ac:dyDescent="0.3">
      <c r="A2962" s="2">
        <v>2961</v>
      </c>
      <c r="B2962" s="111">
        <v>371178</v>
      </c>
      <c r="C2962" s="16" t="s">
        <v>725</v>
      </c>
      <c r="D2962" s="49" t="s">
        <v>898</v>
      </c>
      <c r="E2962" s="54" t="s">
        <v>107</v>
      </c>
      <c r="F2962" s="55">
        <v>0</v>
      </c>
      <c r="G2962" s="55">
        <v>0</v>
      </c>
      <c r="H2962" s="55">
        <v>0</v>
      </c>
      <c r="I2962" s="55">
        <v>0</v>
      </c>
      <c r="J2962" s="57">
        <v>0</v>
      </c>
    </row>
    <row r="2963" spans="1:10" x14ac:dyDescent="0.3">
      <c r="A2963" s="8">
        <v>2962</v>
      </c>
      <c r="B2963" s="111">
        <v>371178</v>
      </c>
      <c r="C2963" s="16" t="s">
        <v>726</v>
      </c>
      <c r="D2963" s="49" t="s">
        <v>898</v>
      </c>
      <c r="E2963" s="54" t="s">
        <v>107</v>
      </c>
      <c r="F2963" s="55">
        <v>0</v>
      </c>
      <c r="G2963" s="55">
        <v>0</v>
      </c>
      <c r="H2963" s="55">
        <v>0</v>
      </c>
      <c r="I2963" s="55">
        <v>0</v>
      </c>
      <c r="J2963" s="57">
        <v>0</v>
      </c>
    </row>
    <row r="2964" spans="1:10" x14ac:dyDescent="0.3">
      <c r="A2964" s="2">
        <v>2963</v>
      </c>
      <c r="B2964" s="111">
        <v>371178</v>
      </c>
      <c r="C2964" s="16" t="s">
        <v>727</v>
      </c>
      <c r="D2964" s="49" t="s">
        <v>898</v>
      </c>
      <c r="E2964" s="54" t="s">
        <v>9</v>
      </c>
      <c r="F2964" s="55">
        <v>0</v>
      </c>
      <c r="G2964" s="55">
        <v>0</v>
      </c>
      <c r="H2964" s="55">
        <v>0</v>
      </c>
      <c r="I2964" s="55">
        <v>0</v>
      </c>
      <c r="J2964" s="57">
        <v>0</v>
      </c>
    </row>
    <row r="2965" spans="1:10" x14ac:dyDescent="0.3">
      <c r="A2965" s="8">
        <v>2964</v>
      </c>
      <c r="B2965" s="111">
        <v>371178</v>
      </c>
      <c r="C2965" s="16" t="s">
        <v>728</v>
      </c>
      <c r="D2965" s="49" t="s">
        <v>898</v>
      </c>
      <c r="E2965" s="54" t="s">
        <v>13</v>
      </c>
      <c r="F2965" s="55">
        <v>0</v>
      </c>
      <c r="G2965" s="55">
        <v>0</v>
      </c>
      <c r="H2965" s="55">
        <v>0</v>
      </c>
      <c r="I2965" s="55">
        <v>0</v>
      </c>
      <c r="J2965" s="57">
        <v>0</v>
      </c>
    </row>
    <row r="2966" spans="1:10" x14ac:dyDescent="0.3">
      <c r="A2966" s="2">
        <v>2965</v>
      </c>
      <c r="B2966" s="111">
        <v>371178</v>
      </c>
      <c r="C2966" s="16" t="s">
        <v>729</v>
      </c>
      <c r="D2966" s="49" t="s">
        <v>898</v>
      </c>
      <c r="E2966" s="54" t="s">
        <v>9</v>
      </c>
      <c r="F2966" s="55">
        <v>0</v>
      </c>
      <c r="G2966" s="55">
        <v>0</v>
      </c>
      <c r="H2966" s="55">
        <v>0</v>
      </c>
      <c r="I2966" s="55">
        <v>0</v>
      </c>
      <c r="J2966" s="57">
        <v>0</v>
      </c>
    </row>
    <row r="2967" spans="1:10" x14ac:dyDescent="0.3">
      <c r="A2967" s="8">
        <v>2966</v>
      </c>
      <c r="B2967" s="111">
        <v>371178</v>
      </c>
      <c r="C2967" s="16" t="s">
        <v>730</v>
      </c>
      <c r="D2967" s="49" t="s">
        <v>898</v>
      </c>
      <c r="E2967" s="54" t="s">
        <v>9</v>
      </c>
      <c r="F2967" s="55">
        <v>0</v>
      </c>
      <c r="G2967" s="55">
        <v>0</v>
      </c>
      <c r="H2967" s="55">
        <v>0</v>
      </c>
      <c r="I2967" s="55">
        <v>0</v>
      </c>
      <c r="J2967" s="57">
        <v>0</v>
      </c>
    </row>
    <row r="2968" spans="1:10" x14ac:dyDescent="0.3">
      <c r="A2968" s="2">
        <v>2967</v>
      </c>
      <c r="B2968" s="111">
        <v>371178</v>
      </c>
      <c r="C2968" s="16" t="s">
        <v>731</v>
      </c>
      <c r="D2968" s="49" t="s">
        <v>898</v>
      </c>
      <c r="E2968" s="54" t="s">
        <v>9</v>
      </c>
      <c r="F2968" s="55">
        <v>0</v>
      </c>
      <c r="G2968" s="55">
        <v>0</v>
      </c>
      <c r="H2968" s="55">
        <v>0</v>
      </c>
      <c r="I2968" s="55">
        <v>0</v>
      </c>
      <c r="J2968" s="57">
        <v>0</v>
      </c>
    </row>
    <row r="2969" spans="1:10" x14ac:dyDescent="0.3">
      <c r="A2969" s="8">
        <v>2968</v>
      </c>
      <c r="B2969" s="111">
        <v>371178</v>
      </c>
      <c r="C2969" s="16" t="s">
        <v>732</v>
      </c>
      <c r="D2969" s="49" t="s">
        <v>898</v>
      </c>
      <c r="E2969" s="54" t="s">
        <v>9</v>
      </c>
      <c r="F2969" s="55">
        <v>0</v>
      </c>
      <c r="G2969" s="55">
        <v>0</v>
      </c>
      <c r="H2969" s="55">
        <v>0</v>
      </c>
      <c r="I2969" s="55">
        <v>0</v>
      </c>
      <c r="J2969" s="57">
        <v>0</v>
      </c>
    </row>
    <row r="2970" spans="1:10" x14ac:dyDescent="0.3">
      <c r="A2970" s="2">
        <v>2969</v>
      </c>
      <c r="B2970" s="111">
        <v>371178</v>
      </c>
      <c r="C2970" s="16" t="s">
        <v>733</v>
      </c>
      <c r="D2970" s="49" t="s">
        <v>898</v>
      </c>
      <c r="E2970" s="54" t="s">
        <v>9</v>
      </c>
      <c r="F2970" s="55">
        <v>0</v>
      </c>
      <c r="G2970" s="55">
        <v>0</v>
      </c>
      <c r="H2970" s="55">
        <v>0</v>
      </c>
      <c r="I2970" s="55">
        <v>0</v>
      </c>
      <c r="J2970" s="57">
        <v>0</v>
      </c>
    </row>
    <row r="2971" spans="1:10" x14ac:dyDescent="0.3">
      <c r="A2971" s="8">
        <v>2970</v>
      </c>
      <c r="B2971" s="111">
        <v>371178</v>
      </c>
      <c r="C2971" s="16" t="s">
        <v>734</v>
      </c>
      <c r="D2971" s="49" t="s">
        <v>898</v>
      </c>
      <c r="E2971" s="54" t="s">
        <v>9</v>
      </c>
      <c r="F2971" s="55">
        <v>0</v>
      </c>
      <c r="G2971" s="55">
        <v>0</v>
      </c>
      <c r="H2971" s="55">
        <v>0</v>
      </c>
      <c r="I2971" s="55">
        <v>0</v>
      </c>
      <c r="J2971" s="57">
        <v>0</v>
      </c>
    </row>
    <row r="2972" spans="1:10" x14ac:dyDescent="0.3">
      <c r="A2972" s="2">
        <v>2971</v>
      </c>
      <c r="B2972" s="111">
        <v>371178</v>
      </c>
      <c r="C2972" s="16" t="s">
        <v>735</v>
      </c>
      <c r="D2972" s="49" t="s">
        <v>898</v>
      </c>
      <c r="E2972" s="54" t="s">
        <v>9</v>
      </c>
      <c r="F2972" s="55">
        <v>0</v>
      </c>
      <c r="G2972" s="55">
        <v>0</v>
      </c>
      <c r="H2972" s="55">
        <v>0</v>
      </c>
      <c r="I2972" s="55">
        <v>0</v>
      </c>
      <c r="J2972" s="57">
        <v>0</v>
      </c>
    </row>
    <row r="2973" spans="1:10" x14ac:dyDescent="0.3">
      <c r="A2973" s="8">
        <v>2972</v>
      </c>
      <c r="B2973" s="111">
        <v>371178</v>
      </c>
      <c r="C2973" s="16" t="s">
        <v>668</v>
      </c>
      <c r="D2973" s="99" t="s">
        <v>900</v>
      </c>
      <c r="E2973" s="54" t="s">
        <v>9</v>
      </c>
      <c r="F2973" s="55">
        <v>2770</v>
      </c>
      <c r="G2973" s="55">
        <v>0</v>
      </c>
      <c r="H2973" s="55">
        <v>1000</v>
      </c>
      <c r="I2973" s="55">
        <v>1770</v>
      </c>
      <c r="J2973" s="57">
        <v>973500</v>
      </c>
    </row>
    <row r="2974" spans="1:10" x14ac:dyDescent="0.3">
      <c r="A2974" s="2">
        <v>2973</v>
      </c>
      <c r="B2974" s="111">
        <v>371178</v>
      </c>
      <c r="C2974" s="16" t="s">
        <v>669</v>
      </c>
      <c r="D2974" s="99" t="s">
        <v>900</v>
      </c>
      <c r="E2974" s="54" t="s">
        <v>9</v>
      </c>
      <c r="F2974" s="55">
        <v>3800</v>
      </c>
      <c r="G2974" s="55">
        <v>0</v>
      </c>
      <c r="H2974" s="55">
        <v>700</v>
      </c>
      <c r="I2974" s="55">
        <v>3100</v>
      </c>
      <c r="J2974" s="57">
        <v>2898500.0000000005</v>
      </c>
    </row>
    <row r="2975" spans="1:10" x14ac:dyDescent="0.3">
      <c r="A2975" s="8">
        <v>2974</v>
      </c>
      <c r="B2975" s="111">
        <v>371178</v>
      </c>
      <c r="C2975" s="16" t="s">
        <v>670</v>
      </c>
      <c r="D2975" s="99" t="s">
        <v>900</v>
      </c>
      <c r="E2975" s="54" t="s">
        <v>9</v>
      </c>
      <c r="F2975" s="55">
        <v>300</v>
      </c>
      <c r="G2975" s="55">
        <v>300</v>
      </c>
      <c r="H2975" s="55">
        <v>50</v>
      </c>
      <c r="I2975" s="55">
        <v>550</v>
      </c>
      <c r="J2975" s="57">
        <v>665500</v>
      </c>
    </row>
    <row r="2976" spans="1:10" x14ac:dyDescent="0.3">
      <c r="A2976" s="2">
        <v>2975</v>
      </c>
      <c r="B2976" s="111">
        <v>371178</v>
      </c>
      <c r="C2976" s="16" t="s">
        <v>671</v>
      </c>
      <c r="D2976" s="99" t="s">
        <v>900</v>
      </c>
      <c r="E2976" s="54" t="s">
        <v>9</v>
      </c>
      <c r="F2976" s="55">
        <v>480</v>
      </c>
      <c r="G2976" s="55">
        <v>0</v>
      </c>
      <c r="H2976" s="55">
        <v>40</v>
      </c>
      <c r="I2976" s="55">
        <v>440</v>
      </c>
      <c r="J2976" s="57">
        <v>3751000</v>
      </c>
    </row>
    <row r="2977" spans="1:10" x14ac:dyDescent="0.3">
      <c r="A2977" s="8">
        <v>2976</v>
      </c>
      <c r="B2977" s="111">
        <v>371178</v>
      </c>
      <c r="C2977" s="16" t="s">
        <v>672</v>
      </c>
      <c r="D2977" s="99" t="s">
        <v>900</v>
      </c>
      <c r="E2977" s="54" t="s">
        <v>33</v>
      </c>
      <c r="F2977" s="55">
        <v>590</v>
      </c>
      <c r="G2977" s="55">
        <v>0</v>
      </c>
      <c r="H2977" s="55">
        <v>30</v>
      </c>
      <c r="I2977" s="55">
        <v>560</v>
      </c>
      <c r="J2977" s="57">
        <v>31108000.000000004</v>
      </c>
    </row>
    <row r="2978" spans="1:10" x14ac:dyDescent="0.3">
      <c r="A2978" s="2">
        <v>2977</v>
      </c>
      <c r="B2978" s="111">
        <v>371178</v>
      </c>
      <c r="C2978" s="16" t="s">
        <v>673</v>
      </c>
      <c r="D2978" s="99" t="s">
        <v>900</v>
      </c>
      <c r="E2978" s="54" t="s">
        <v>9</v>
      </c>
      <c r="F2978" s="55">
        <v>22</v>
      </c>
      <c r="G2978" s="55">
        <v>0</v>
      </c>
      <c r="H2978" s="55">
        <v>14</v>
      </c>
      <c r="I2978" s="55">
        <v>8</v>
      </c>
      <c r="J2978" s="57">
        <v>76384</v>
      </c>
    </row>
    <row r="2979" spans="1:10" x14ac:dyDescent="0.3">
      <c r="A2979" s="8">
        <v>2978</v>
      </c>
      <c r="B2979" s="111">
        <v>371178</v>
      </c>
      <c r="C2979" s="16" t="s">
        <v>674</v>
      </c>
      <c r="D2979" s="99" t="s">
        <v>900</v>
      </c>
      <c r="E2979" s="54" t="s">
        <v>33</v>
      </c>
      <c r="F2979" s="55">
        <v>6</v>
      </c>
      <c r="G2979" s="55">
        <v>0</v>
      </c>
      <c r="H2979" s="55">
        <v>6</v>
      </c>
      <c r="I2979" s="55">
        <v>0</v>
      </c>
      <c r="J2979" s="57">
        <v>0</v>
      </c>
    </row>
    <row r="2980" spans="1:10" x14ac:dyDescent="0.3">
      <c r="A2980" s="2">
        <v>2979</v>
      </c>
      <c r="B2980" s="111">
        <v>371178</v>
      </c>
      <c r="C2980" s="58" t="s">
        <v>675</v>
      </c>
      <c r="D2980" s="99" t="s">
        <v>900</v>
      </c>
      <c r="E2980" s="59" t="s">
        <v>9</v>
      </c>
      <c r="F2980" s="60">
        <v>150</v>
      </c>
      <c r="G2980" s="60">
        <v>0</v>
      </c>
      <c r="H2980" s="60">
        <v>150</v>
      </c>
      <c r="I2980" s="60">
        <v>0</v>
      </c>
      <c r="J2980" s="62">
        <v>0</v>
      </c>
    </row>
    <row r="2981" spans="1:10" x14ac:dyDescent="0.3">
      <c r="A2981" s="8">
        <v>2980</v>
      </c>
      <c r="B2981" s="111">
        <v>371178</v>
      </c>
      <c r="C2981" s="49" t="s">
        <v>676</v>
      </c>
      <c r="D2981" s="99" t="s">
        <v>900</v>
      </c>
      <c r="E2981" s="50" t="s">
        <v>151</v>
      </c>
      <c r="F2981" s="51">
        <v>145</v>
      </c>
      <c r="G2981" s="51">
        <v>50</v>
      </c>
      <c r="H2981" s="51">
        <v>80</v>
      </c>
      <c r="I2981" s="51">
        <v>115</v>
      </c>
      <c r="J2981" s="53">
        <v>11238386.5</v>
      </c>
    </row>
    <row r="2982" spans="1:10" x14ac:dyDescent="0.3">
      <c r="A2982" s="2">
        <v>2981</v>
      </c>
      <c r="B2982" s="111">
        <v>371178</v>
      </c>
      <c r="C2982" s="16" t="s">
        <v>677</v>
      </c>
      <c r="D2982" s="99" t="s">
        <v>900</v>
      </c>
      <c r="E2982" s="54" t="s">
        <v>151</v>
      </c>
      <c r="F2982" s="55">
        <v>414</v>
      </c>
      <c r="G2982" s="55">
        <v>0</v>
      </c>
      <c r="H2982" s="55">
        <v>114</v>
      </c>
      <c r="I2982" s="55">
        <v>300</v>
      </c>
      <c r="J2982" s="57">
        <v>56399970.000000007</v>
      </c>
    </row>
    <row r="2983" spans="1:10" x14ac:dyDescent="0.3">
      <c r="A2983" s="8">
        <v>2982</v>
      </c>
      <c r="B2983" s="111">
        <v>371178</v>
      </c>
      <c r="C2983" s="16" t="s">
        <v>678</v>
      </c>
      <c r="D2983" s="99" t="s">
        <v>900</v>
      </c>
      <c r="E2983" s="54" t="s">
        <v>151</v>
      </c>
      <c r="F2983" s="55">
        <v>0</v>
      </c>
      <c r="G2983" s="55">
        <v>10</v>
      </c>
      <c r="H2983" s="55">
        <v>5</v>
      </c>
      <c r="I2983" s="55">
        <v>5</v>
      </c>
      <c r="J2983" s="57">
        <v>1750001</v>
      </c>
    </row>
    <row r="2984" spans="1:10" x14ac:dyDescent="0.3">
      <c r="A2984" s="2">
        <v>2983</v>
      </c>
      <c r="B2984" s="111">
        <v>371178</v>
      </c>
      <c r="C2984" s="16" t="s">
        <v>679</v>
      </c>
      <c r="D2984" s="99" t="s">
        <v>900</v>
      </c>
      <c r="E2984" s="54" t="s">
        <v>13</v>
      </c>
      <c r="F2984" s="55">
        <v>1635</v>
      </c>
      <c r="G2984" s="55">
        <v>3000</v>
      </c>
      <c r="H2984" s="55">
        <v>2775</v>
      </c>
      <c r="I2984" s="55">
        <v>1860</v>
      </c>
      <c r="J2984" s="57">
        <v>74400744</v>
      </c>
    </row>
    <row r="2985" spans="1:10" x14ac:dyDescent="0.3">
      <c r="A2985" s="8">
        <v>2984</v>
      </c>
      <c r="B2985" s="111">
        <v>371178</v>
      </c>
      <c r="C2985" s="16" t="s">
        <v>680</v>
      </c>
      <c r="D2985" s="99" t="s">
        <v>900</v>
      </c>
      <c r="E2985" s="54" t="s">
        <v>9</v>
      </c>
      <c r="F2985" s="55">
        <v>0</v>
      </c>
      <c r="G2985" s="55">
        <v>0</v>
      </c>
      <c r="H2985" s="55">
        <v>0</v>
      </c>
      <c r="I2985" s="55">
        <v>0</v>
      </c>
      <c r="J2985" s="57">
        <v>0</v>
      </c>
    </row>
    <row r="2986" spans="1:10" x14ac:dyDescent="0.3">
      <c r="A2986" s="2">
        <v>2985</v>
      </c>
      <c r="B2986" s="111">
        <v>371178</v>
      </c>
      <c r="C2986" s="16" t="s">
        <v>681</v>
      </c>
      <c r="D2986" s="99" t="s">
        <v>900</v>
      </c>
      <c r="E2986" s="54" t="s">
        <v>13</v>
      </c>
      <c r="F2986" s="55">
        <v>1544</v>
      </c>
      <c r="G2986" s="55">
        <v>0</v>
      </c>
      <c r="H2986" s="55">
        <v>320</v>
      </c>
      <c r="I2986" s="55">
        <v>1224</v>
      </c>
      <c r="J2986" s="57">
        <v>10281110.4</v>
      </c>
    </row>
    <row r="2987" spans="1:10" x14ac:dyDescent="0.3">
      <c r="A2987" s="8">
        <v>2986</v>
      </c>
      <c r="B2987" s="111">
        <v>371178</v>
      </c>
      <c r="C2987" s="16" t="s">
        <v>682</v>
      </c>
      <c r="D2987" s="99" t="s">
        <v>900</v>
      </c>
      <c r="E2987" s="54" t="s">
        <v>9</v>
      </c>
      <c r="F2987" s="55">
        <v>1750</v>
      </c>
      <c r="G2987" s="55">
        <v>1500</v>
      </c>
      <c r="H2987" s="55">
        <v>1810</v>
      </c>
      <c r="I2987" s="55">
        <v>1440</v>
      </c>
      <c r="J2987" s="57">
        <v>22492800.000000004</v>
      </c>
    </row>
    <row r="2988" spans="1:10" x14ac:dyDescent="0.3">
      <c r="A2988" s="2">
        <v>2987</v>
      </c>
      <c r="B2988" s="111">
        <v>371178</v>
      </c>
      <c r="C2988" s="16" t="s">
        <v>683</v>
      </c>
      <c r="D2988" s="99" t="s">
        <v>900</v>
      </c>
      <c r="E2988" s="54" t="s">
        <v>9</v>
      </c>
      <c r="F2988" s="55">
        <v>540</v>
      </c>
      <c r="G2988" s="55">
        <v>360</v>
      </c>
      <c r="H2988" s="55">
        <v>900</v>
      </c>
      <c r="I2988" s="55">
        <v>0</v>
      </c>
      <c r="J2988" s="57">
        <v>0</v>
      </c>
    </row>
    <row r="2989" spans="1:10" x14ac:dyDescent="0.3">
      <c r="A2989" s="8">
        <v>2988</v>
      </c>
      <c r="B2989" s="111">
        <v>371178</v>
      </c>
      <c r="C2989" s="16" t="s">
        <v>684</v>
      </c>
      <c r="D2989" s="99" t="s">
        <v>900</v>
      </c>
      <c r="E2989" s="54" t="s">
        <v>9</v>
      </c>
      <c r="F2989" s="55">
        <v>0</v>
      </c>
      <c r="G2989" s="55">
        <v>180</v>
      </c>
      <c r="H2989" s="55">
        <v>180</v>
      </c>
      <c r="I2989" s="55">
        <v>0</v>
      </c>
      <c r="J2989" s="57">
        <v>0</v>
      </c>
    </row>
    <row r="2990" spans="1:10" x14ac:dyDescent="0.3">
      <c r="A2990" s="2">
        <v>2989</v>
      </c>
      <c r="B2990" s="111">
        <v>371178</v>
      </c>
      <c r="C2990" s="16" t="s">
        <v>685</v>
      </c>
      <c r="D2990" s="99" t="s">
        <v>900</v>
      </c>
      <c r="E2990" s="54" t="s">
        <v>13</v>
      </c>
      <c r="F2990" s="55">
        <v>470</v>
      </c>
      <c r="G2990" s="55">
        <v>300</v>
      </c>
      <c r="H2990" s="55">
        <v>380</v>
      </c>
      <c r="I2990" s="55">
        <v>390</v>
      </c>
      <c r="J2990" s="57">
        <v>5998200.7800000003</v>
      </c>
    </row>
    <row r="2991" spans="1:10" x14ac:dyDescent="0.3">
      <c r="A2991" s="8">
        <v>2990</v>
      </c>
      <c r="B2991" s="111">
        <v>371178</v>
      </c>
      <c r="C2991" s="58" t="s">
        <v>686</v>
      </c>
      <c r="D2991" s="99" t="s">
        <v>900</v>
      </c>
      <c r="E2991" s="59" t="s">
        <v>13</v>
      </c>
      <c r="F2991" s="60">
        <v>20</v>
      </c>
      <c r="G2991" s="60">
        <v>30</v>
      </c>
      <c r="H2991" s="60">
        <v>20</v>
      </c>
      <c r="I2991" s="60">
        <v>30</v>
      </c>
      <c r="J2991" s="62">
        <v>4800015</v>
      </c>
    </row>
  </sheetData>
  <sortState ref="B2:J2991">
    <sortCondition ref="B2:B2991"/>
    <sortCondition descending="1" ref="D2:D29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82"/>
  <sheetViews>
    <sheetView tabSelected="1" workbookViewId="0">
      <selection activeCell="B18" sqref="B18"/>
    </sheetView>
  </sheetViews>
  <sheetFormatPr defaultRowHeight="14.4" x14ac:dyDescent="0.3"/>
  <cols>
    <col min="1" max="1" width="36.44140625" customWidth="1"/>
    <col min="2" max="2" width="22.33203125" bestFit="1" customWidth="1"/>
    <col min="3" max="3" width="19.109375" bestFit="1" customWidth="1"/>
    <col min="4" max="4" width="17.21875" hidden="1" customWidth="1"/>
    <col min="5" max="5" width="19.6640625" bestFit="1" customWidth="1"/>
    <col min="6" max="6" width="10.88671875" bestFit="1" customWidth="1"/>
    <col min="7" max="7" width="9.44140625" bestFit="1" customWidth="1"/>
    <col min="8" max="8" width="17.77734375" bestFit="1" customWidth="1"/>
    <col min="9" max="9" width="17.21875" bestFit="1" customWidth="1"/>
    <col min="10" max="10" width="7.6640625" bestFit="1" customWidth="1"/>
    <col min="11" max="11" width="5.44140625" bestFit="1" customWidth="1"/>
    <col min="12" max="12" width="7.21875" bestFit="1" customWidth="1"/>
  </cols>
  <sheetData>
    <row r="3" spans="1:12" x14ac:dyDescent="0.3">
      <c r="A3" s="116" t="s">
        <v>901</v>
      </c>
      <c r="B3" t="s">
        <v>902</v>
      </c>
      <c r="C3" s="121" t="s">
        <v>903</v>
      </c>
      <c r="D3" s="121" t="s">
        <v>904</v>
      </c>
      <c r="E3" s="121" t="s">
        <v>905</v>
      </c>
      <c r="H3" s="122" t="s">
        <v>906</v>
      </c>
      <c r="I3" s="123" t="s">
        <v>907</v>
      </c>
      <c r="J3" t="s">
        <v>908</v>
      </c>
    </row>
    <row r="4" spans="1:12" x14ac:dyDescent="0.3">
      <c r="A4" s="117" t="s">
        <v>219</v>
      </c>
      <c r="B4" s="118">
        <v>862097500.00000012</v>
      </c>
      <c r="C4" s="124" t="str">
        <f ca="1">IF(ROW(A4)-3&lt;=$H$9,"A",IF(ROW(A4)-3&lt;=$H$10+$H$9,"B","C"))</f>
        <v>A</v>
      </c>
      <c r="D4" s="124">
        <f>B4</f>
        <v>862097500.00000012</v>
      </c>
      <c r="E4" s="124" t="str">
        <f ca="1">IF(D4&lt;=$H$15,"A",IF(D4&lt;=$H$16+$H$15,"B","C"))</f>
        <v>A</v>
      </c>
      <c r="G4" t="s">
        <v>909</v>
      </c>
      <c r="H4" s="125">
        <v>0.15</v>
      </c>
      <c r="I4" s="125">
        <v>0.8</v>
      </c>
      <c r="J4">
        <v>1</v>
      </c>
      <c r="K4" t="s">
        <v>910</v>
      </c>
    </row>
    <row r="5" spans="1:12" x14ac:dyDescent="0.3">
      <c r="A5" s="117" t="s">
        <v>384</v>
      </c>
      <c r="B5" s="118">
        <v>569664935.92799997</v>
      </c>
      <c r="C5" s="124" t="str">
        <f t="shared" ref="C5:C68" ca="1" si="0">IF(ROW(A5)-3&lt;=$H$9,"A",IF(ROW(A5)-3&lt;=$H$10+$H$9,"B","C"))</f>
        <v>A</v>
      </c>
      <c r="D5" s="124">
        <f>D4+B5</f>
        <v>1431762435.928</v>
      </c>
      <c r="E5" s="124" t="str">
        <f t="shared" ref="E5:E68" ca="1" si="1">IF(D5&lt;=$H$15,"A",IF(D5&lt;=$H$16+$H$15,"B","C"))</f>
        <v>A</v>
      </c>
      <c r="G5" t="s">
        <v>911</v>
      </c>
      <c r="H5" s="125">
        <v>0.35</v>
      </c>
      <c r="I5" s="125">
        <v>0.15</v>
      </c>
      <c r="J5">
        <v>3</v>
      </c>
      <c r="K5" t="s">
        <v>910</v>
      </c>
    </row>
    <row r="6" spans="1:12" x14ac:dyDescent="0.3">
      <c r="A6" s="117" t="s">
        <v>363</v>
      </c>
      <c r="B6" s="118">
        <v>467502471.49375004</v>
      </c>
      <c r="C6" s="124" t="str">
        <f t="shared" ca="1" si="0"/>
        <v>A</v>
      </c>
      <c r="D6" s="124">
        <f t="shared" ref="D6:D69" si="2">D5+B6</f>
        <v>1899264907.4217501</v>
      </c>
      <c r="E6" s="124" t="str">
        <f t="shared" ca="1" si="1"/>
        <v>A</v>
      </c>
      <c r="G6" t="s">
        <v>912</v>
      </c>
      <c r="H6" s="125">
        <v>0.5</v>
      </c>
      <c r="I6" s="125">
        <v>0.05</v>
      </c>
      <c r="J6">
        <v>6</v>
      </c>
      <c r="K6" t="s">
        <v>910</v>
      </c>
    </row>
    <row r="7" spans="1:12" x14ac:dyDescent="0.3">
      <c r="A7" s="117" t="s">
        <v>789</v>
      </c>
      <c r="B7" s="118">
        <v>394333329.39000005</v>
      </c>
      <c r="C7" s="124" t="str">
        <f t="shared" ca="1" si="0"/>
        <v>A</v>
      </c>
      <c r="D7" s="124">
        <f t="shared" si="2"/>
        <v>2293598236.8117499</v>
      </c>
      <c r="E7" s="124" t="str">
        <f t="shared" ca="1" si="1"/>
        <v>A</v>
      </c>
    </row>
    <row r="8" spans="1:12" x14ac:dyDescent="0.3">
      <c r="A8" s="117" t="s">
        <v>349</v>
      </c>
      <c r="B8" s="118">
        <v>385374932.64600003</v>
      </c>
      <c r="C8" s="124" t="str">
        <f t="shared" ca="1" si="0"/>
        <v>A</v>
      </c>
      <c r="D8" s="124">
        <f t="shared" si="2"/>
        <v>2678973169.4577498</v>
      </c>
      <c r="E8" s="124" t="str">
        <f t="shared" ca="1" si="1"/>
        <v>A</v>
      </c>
      <c r="G8" t="s">
        <v>913</v>
      </c>
      <c r="H8" s="122">
        <f ca="1">COUNTA(data_item)</f>
        <v>878</v>
      </c>
      <c r="I8" s="126" t="s">
        <v>907</v>
      </c>
      <c r="J8" t="s">
        <v>914</v>
      </c>
    </row>
    <row r="9" spans="1:12" x14ac:dyDescent="0.3">
      <c r="A9" s="117" t="s">
        <v>430</v>
      </c>
      <c r="B9" s="118">
        <v>358236917.5</v>
      </c>
      <c r="C9" s="124" t="str">
        <f t="shared" ca="1" si="0"/>
        <v>A</v>
      </c>
      <c r="D9" s="124">
        <f t="shared" si="2"/>
        <v>3037210086.9577498</v>
      </c>
      <c r="E9" s="124" t="str">
        <f t="shared" ca="1" si="1"/>
        <v>A</v>
      </c>
      <c r="G9" t="s">
        <v>909</v>
      </c>
      <c r="H9" s="127">
        <f ca="1">ROUND(H4*$H$8,0)</f>
        <v>132</v>
      </c>
      <c r="I9" s="128">
        <f>SUMIFS($C$2:$C$510,$D$2:$D$510,G9)</f>
        <v>0</v>
      </c>
      <c r="J9" s="128">
        <f ca="1">ROUND(H9/(J4*30),0)</f>
        <v>4</v>
      </c>
    </row>
    <row r="10" spans="1:12" x14ac:dyDescent="0.3">
      <c r="A10" s="117" t="s">
        <v>251</v>
      </c>
      <c r="B10" s="118">
        <v>356841100.00000006</v>
      </c>
      <c r="C10" s="124" t="str">
        <f t="shared" ca="1" si="0"/>
        <v>A</v>
      </c>
      <c r="D10" s="124">
        <f t="shared" si="2"/>
        <v>3394051186.9577498</v>
      </c>
      <c r="E10" s="124" t="str">
        <f t="shared" ca="1" si="1"/>
        <v>A</v>
      </c>
      <c r="G10" t="s">
        <v>911</v>
      </c>
      <c r="H10" s="127">
        <f t="shared" ref="H10:H11" ca="1" si="3">ROUND(H5*$H$8,0)</f>
        <v>307</v>
      </c>
      <c r="I10" s="128">
        <f t="shared" ref="I10:I11" si="4">SUMIFS($C$2:$C$510,$D$2:$D$510,G10)</f>
        <v>0</v>
      </c>
      <c r="J10" s="128">
        <f ca="1">ROUND(H10/(J5*30),0)</f>
        <v>3</v>
      </c>
    </row>
    <row r="11" spans="1:12" x14ac:dyDescent="0.3">
      <c r="A11" s="117" t="s">
        <v>261</v>
      </c>
      <c r="B11" s="118">
        <v>325994724.99000001</v>
      </c>
      <c r="C11" s="124" t="str">
        <f t="shared" ca="1" si="0"/>
        <v>A</v>
      </c>
      <c r="D11" s="124">
        <f t="shared" si="2"/>
        <v>3720045911.9477501</v>
      </c>
      <c r="E11" s="124" t="str">
        <f t="shared" ca="1" si="1"/>
        <v>A</v>
      </c>
      <c r="G11" t="s">
        <v>912</v>
      </c>
      <c r="H11" s="127">
        <f t="shared" ca="1" si="3"/>
        <v>439</v>
      </c>
      <c r="I11" s="128">
        <f t="shared" si="4"/>
        <v>0</v>
      </c>
      <c r="J11" s="128">
        <f ca="1">ROUND(H11/(J6*30),0)</f>
        <v>2</v>
      </c>
    </row>
    <row r="12" spans="1:12" x14ac:dyDescent="0.3">
      <c r="A12" s="117" t="s">
        <v>860</v>
      </c>
      <c r="B12" s="118">
        <v>303600000.00000006</v>
      </c>
      <c r="C12" s="124" t="str">
        <f t="shared" ca="1" si="0"/>
        <v>A</v>
      </c>
      <c r="D12" s="124">
        <f t="shared" si="2"/>
        <v>4023645911.9477501</v>
      </c>
      <c r="E12" s="124" t="str">
        <f t="shared" ca="1" si="1"/>
        <v>A</v>
      </c>
      <c r="I12" s="128">
        <f>SUM(I9:I11)</f>
        <v>0</v>
      </c>
    </row>
    <row r="13" spans="1:12" x14ac:dyDescent="0.3">
      <c r="A13" s="117" t="s">
        <v>552</v>
      </c>
      <c r="B13" s="118">
        <v>286488166.25000006</v>
      </c>
      <c r="C13" s="124" t="str">
        <f t="shared" ca="1" si="0"/>
        <v>A</v>
      </c>
      <c r="D13" s="124">
        <f t="shared" si="2"/>
        <v>4310134078.1977501</v>
      </c>
      <c r="E13" s="124" t="str">
        <f t="shared" ca="1" si="1"/>
        <v>A</v>
      </c>
    </row>
    <row r="14" spans="1:12" x14ac:dyDescent="0.3">
      <c r="A14" s="117" t="s">
        <v>180</v>
      </c>
      <c r="B14" s="118">
        <v>277918748.95125002</v>
      </c>
      <c r="C14" s="124" t="str">
        <f t="shared" ca="1" si="0"/>
        <v>A</v>
      </c>
      <c r="D14" s="124">
        <f t="shared" si="2"/>
        <v>4588052827.1490002</v>
      </c>
      <c r="E14" s="124" t="str">
        <f t="shared" ca="1" si="1"/>
        <v>A</v>
      </c>
      <c r="G14" t="s">
        <v>915</v>
      </c>
      <c r="H14" s="129">
        <f ca="1">SUM(data_nilai)</f>
        <v>15890584620.210159</v>
      </c>
      <c r="I14" s="123" t="s">
        <v>907</v>
      </c>
      <c r="L14" t="s">
        <v>914</v>
      </c>
    </row>
    <row r="15" spans="1:12" x14ac:dyDescent="0.3">
      <c r="A15" s="117" t="s">
        <v>766</v>
      </c>
      <c r="B15" s="118">
        <v>246675000.00000006</v>
      </c>
      <c r="C15" s="124" t="str">
        <f t="shared" ca="1" si="0"/>
        <v>A</v>
      </c>
      <c r="D15" s="124">
        <f t="shared" si="2"/>
        <v>4834727827.1490002</v>
      </c>
      <c r="E15" s="124" t="str">
        <f t="shared" ca="1" si="1"/>
        <v>A</v>
      </c>
      <c r="G15" t="s">
        <v>909</v>
      </c>
      <c r="H15" s="130">
        <f ca="1">$H$14*I4</f>
        <v>12712467696.168129</v>
      </c>
      <c r="I15" s="128">
        <f ca="1">SUMIFS(data_nilai,$C$4:$C$881,G15)</f>
        <v>13818038793.885336</v>
      </c>
      <c r="J15" s="131">
        <f ca="1">COUNTIF($E$4:$E$881,G15)</f>
        <v>91</v>
      </c>
      <c r="K15" s="132">
        <f ca="1">J15/$K$16</f>
        <v>0.13359528487229863</v>
      </c>
      <c r="L15" s="128">
        <f ca="1">ROUND(J15/(J4*30),0)</f>
        <v>3</v>
      </c>
    </row>
    <row r="16" spans="1:12" x14ac:dyDescent="0.3">
      <c r="A16" s="117" t="s">
        <v>309</v>
      </c>
      <c r="B16" s="118">
        <v>245587666.5</v>
      </c>
      <c r="C16" s="124" t="str">
        <f t="shared" ca="1" si="0"/>
        <v>A</v>
      </c>
      <c r="D16" s="124">
        <f t="shared" si="2"/>
        <v>5080315493.6490002</v>
      </c>
      <c r="E16" s="124" t="str">
        <f t="shared" ca="1" si="1"/>
        <v>A</v>
      </c>
      <c r="G16" t="s">
        <v>911</v>
      </c>
      <c r="H16" s="130">
        <f t="shared" ref="H16:H17" ca="1" si="5">$H$14*I5</f>
        <v>2383587693.0315237</v>
      </c>
      <c r="I16" s="128">
        <f ca="1">SUMIFS(data_nilai,$C$4:$C$881,G16)</f>
        <v>1957360852.8559988</v>
      </c>
      <c r="J16" s="131">
        <f t="shared" ref="J16:J17" ca="1" si="6">COUNTIF($E$4:$E$881,G16)</f>
        <v>147</v>
      </c>
      <c r="K16" s="132">
        <f t="shared" ref="K16:K17" ca="1" si="7">J16/$K$16</f>
        <v>0.20235756385068762</v>
      </c>
      <c r="L16" s="128">
        <f ca="1">ROUND(J16/(J5*30),0)</f>
        <v>2</v>
      </c>
    </row>
    <row r="17" spans="1:12" x14ac:dyDescent="0.3">
      <c r="A17" s="117" t="s">
        <v>799</v>
      </c>
      <c r="B17" s="118">
        <v>239506666.66666675</v>
      </c>
      <c r="C17" s="124" t="str">
        <f t="shared" ca="1" si="0"/>
        <v>A</v>
      </c>
      <c r="D17" s="124">
        <f t="shared" si="2"/>
        <v>5319822160.3156672</v>
      </c>
      <c r="E17" s="124" t="str">
        <f t="shared" ca="1" si="1"/>
        <v>A</v>
      </c>
      <c r="G17" t="s">
        <v>912</v>
      </c>
      <c r="H17" s="130">
        <f t="shared" ca="1" si="5"/>
        <v>794529231.01050806</v>
      </c>
      <c r="I17" s="128">
        <f ca="1">SUMIFS(data_nilai,$C$4:$C$881,G17)</f>
        <v>115184973.46883339</v>
      </c>
      <c r="J17" s="131">
        <f t="shared" ca="1" si="6"/>
        <v>640</v>
      </c>
      <c r="K17" s="132">
        <f t="shared" ca="1" si="7"/>
        <v>0.66404715127701375</v>
      </c>
      <c r="L17" s="128">
        <f ca="1">ROUND(J17/(J6*30),0)</f>
        <v>4</v>
      </c>
    </row>
    <row r="18" spans="1:12" x14ac:dyDescent="0.3">
      <c r="A18" s="117" t="s">
        <v>208</v>
      </c>
      <c r="B18" s="118">
        <v>238488313.80000001</v>
      </c>
      <c r="C18" s="124" t="str">
        <f t="shared" ca="1" si="0"/>
        <v>A</v>
      </c>
      <c r="D18" s="124">
        <f t="shared" si="2"/>
        <v>5558310474.1156673</v>
      </c>
      <c r="E18" s="124" t="str">
        <f t="shared" ca="1" si="1"/>
        <v>A</v>
      </c>
      <c r="I18" s="128">
        <f ca="1">SUM(I15:I17)</f>
        <v>15890584620.210169</v>
      </c>
      <c r="J18" s="128">
        <f ca="1">SUM(J15:J17)</f>
        <v>878</v>
      </c>
      <c r="K18" s="125">
        <f ca="1">SUM(K15:K17)</f>
        <v>1</v>
      </c>
    </row>
    <row r="19" spans="1:12" x14ac:dyDescent="0.3">
      <c r="A19" s="117" t="s">
        <v>866</v>
      </c>
      <c r="B19" s="118">
        <v>233999964</v>
      </c>
      <c r="C19" s="124" t="str">
        <f t="shared" ca="1" si="0"/>
        <v>A</v>
      </c>
      <c r="D19" s="124">
        <f t="shared" si="2"/>
        <v>5792310438.1156673</v>
      </c>
      <c r="E19" s="124" t="str">
        <f t="shared" ca="1" si="1"/>
        <v>A</v>
      </c>
    </row>
    <row r="20" spans="1:12" x14ac:dyDescent="0.3">
      <c r="A20" s="117" t="s">
        <v>209</v>
      </c>
      <c r="B20" s="118">
        <v>224700005.99200001</v>
      </c>
      <c r="C20" s="124" t="str">
        <f t="shared" ca="1" si="0"/>
        <v>A</v>
      </c>
      <c r="D20" s="124">
        <f t="shared" si="2"/>
        <v>6017010444.107667</v>
      </c>
      <c r="E20" s="124" t="str">
        <f t="shared" ca="1" si="1"/>
        <v>A</v>
      </c>
    </row>
    <row r="21" spans="1:12" x14ac:dyDescent="0.3">
      <c r="A21" s="117" t="s">
        <v>615</v>
      </c>
      <c r="B21" s="118">
        <v>213290000.00000003</v>
      </c>
      <c r="C21" s="124" t="str">
        <f t="shared" ca="1" si="0"/>
        <v>A</v>
      </c>
      <c r="D21" s="124">
        <f t="shared" si="2"/>
        <v>6230300444.107667</v>
      </c>
      <c r="E21" s="124" t="str">
        <f t="shared" ca="1" si="1"/>
        <v>A</v>
      </c>
    </row>
    <row r="22" spans="1:12" x14ac:dyDescent="0.3">
      <c r="A22" s="117" t="s">
        <v>364</v>
      </c>
      <c r="B22" s="118">
        <v>208939500.00000003</v>
      </c>
      <c r="C22" s="124" t="str">
        <f t="shared" ca="1" si="0"/>
        <v>A</v>
      </c>
      <c r="D22" s="124">
        <f t="shared" si="2"/>
        <v>6439239944.107667</v>
      </c>
      <c r="E22" s="124" t="str">
        <f t="shared" ca="1" si="1"/>
        <v>A</v>
      </c>
    </row>
    <row r="23" spans="1:12" x14ac:dyDescent="0.3">
      <c r="A23" s="117" t="s">
        <v>160</v>
      </c>
      <c r="B23" s="118">
        <v>200759641.5</v>
      </c>
      <c r="C23" s="124" t="str">
        <f t="shared" ca="1" si="0"/>
        <v>A</v>
      </c>
      <c r="D23" s="124">
        <f t="shared" si="2"/>
        <v>6639999585.607667</v>
      </c>
      <c r="E23" s="124" t="str">
        <f t="shared" ca="1" si="1"/>
        <v>A</v>
      </c>
    </row>
    <row r="24" spans="1:12" x14ac:dyDescent="0.3">
      <c r="A24" s="117" t="s">
        <v>305</v>
      </c>
      <c r="B24" s="118">
        <v>198916575</v>
      </c>
      <c r="C24" s="124" t="str">
        <f t="shared" ca="1" si="0"/>
        <v>A</v>
      </c>
      <c r="D24" s="124">
        <f t="shared" si="2"/>
        <v>6838916160.607667</v>
      </c>
      <c r="E24" s="124" t="str">
        <f t="shared" ca="1" si="1"/>
        <v>A</v>
      </c>
    </row>
    <row r="25" spans="1:12" x14ac:dyDescent="0.3">
      <c r="A25" s="117" t="s">
        <v>362</v>
      </c>
      <c r="B25" s="118">
        <v>191999948.80000001</v>
      </c>
      <c r="C25" s="124" t="str">
        <f t="shared" ca="1" si="0"/>
        <v>A</v>
      </c>
      <c r="D25" s="124">
        <f t="shared" si="2"/>
        <v>7030916109.4076672</v>
      </c>
      <c r="E25" s="124" t="str">
        <f t="shared" ca="1" si="1"/>
        <v>A</v>
      </c>
    </row>
    <row r="26" spans="1:12" x14ac:dyDescent="0.3">
      <c r="A26" s="117" t="s">
        <v>220</v>
      </c>
      <c r="B26" s="118">
        <v>190666637.33333334</v>
      </c>
      <c r="C26" s="124" t="str">
        <f t="shared" ca="1" si="0"/>
        <v>A</v>
      </c>
      <c r="D26" s="124">
        <f t="shared" si="2"/>
        <v>7221582746.7410002</v>
      </c>
      <c r="E26" s="124" t="str">
        <f t="shared" ca="1" si="1"/>
        <v>A</v>
      </c>
    </row>
    <row r="27" spans="1:12" x14ac:dyDescent="0.3">
      <c r="A27" s="117" t="s">
        <v>185</v>
      </c>
      <c r="B27" s="118">
        <v>189215126.375</v>
      </c>
      <c r="C27" s="124" t="str">
        <f t="shared" ca="1" si="0"/>
        <v>A</v>
      </c>
      <c r="D27" s="124">
        <f t="shared" si="2"/>
        <v>7410797873.1160002</v>
      </c>
      <c r="E27" s="124" t="str">
        <f t="shared" ca="1" si="1"/>
        <v>A</v>
      </c>
    </row>
    <row r="28" spans="1:12" x14ac:dyDescent="0.3">
      <c r="A28" s="117" t="s">
        <v>586</v>
      </c>
      <c r="B28" s="118">
        <v>188554080</v>
      </c>
      <c r="C28" s="124" t="str">
        <f t="shared" ca="1" si="0"/>
        <v>A</v>
      </c>
      <c r="D28" s="124">
        <f t="shared" si="2"/>
        <v>7599351953.1160002</v>
      </c>
      <c r="E28" s="124" t="str">
        <f t="shared" ca="1" si="1"/>
        <v>A</v>
      </c>
    </row>
    <row r="29" spans="1:12" x14ac:dyDescent="0.3">
      <c r="A29" s="117" t="s">
        <v>853</v>
      </c>
      <c r="B29" s="118">
        <v>164579999.76000002</v>
      </c>
      <c r="C29" s="124" t="str">
        <f t="shared" ca="1" si="0"/>
        <v>A</v>
      </c>
      <c r="D29" s="124">
        <f t="shared" si="2"/>
        <v>7763931952.8760004</v>
      </c>
      <c r="E29" s="124" t="str">
        <f t="shared" ca="1" si="1"/>
        <v>A</v>
      </c>
    </row>
    <row r="30" spans="1:12" x14ac:dyDescent="0.3">
      <c r="A30" s="117" t="s">
        <v>658</v>
      </c>
      <c r="B30" s="118">
        <v>164175000.00000003</v>
      </c>
      <c r="C30" s="124" t="str">
        <f t="shared" ca="1" si="0"/>
        <v>A</v>
      </c>
      <c r="D30" s="124">
        <f t="shared" si="2"/>
        <v>7928106952.8760004</v>
      </c>
      <c r="E30" s="124" t="str">
        <f t="shared" ca="1" si="1"/>
        <v>A</v>
      </c>
    </row>
    <row r="31" spans="1:12" x14ac:dyDescent="0.3">
      <c r="A31" s="117" t="s">
        <v>143</v>
      </c>
      <c r="B31" s="118">
        <v>163999000</v>
      </c>
      <c r="C31" s="124" t="str">
        <f t="shared" ca="1" si="0"/>
        <v>A</v>
      </c>
      <c r="D31" s="124">
        <f t="shared" si="2"/>
        <v>8092105952.8760004</v>
      </c>
      <c r="E31" s="124" t="str">
        <f t="shared" ca="1" si="1"/>
        <v>A</v>
      </c>
    </row>
    <row r="32" spans="1:12" x14ac:dyDescent="0.3">
      <c r="A32" s="117" t="s">
        <v>790</v>
      </c>
      <c r="B32" s="118">
        <v>160399998.39600003</v>
      </c>
      <c r="C32" s="124" t="str">
        <f t="shared" ca="1" si="0"/>
        <v>A</v>
      </c>
      <c r="D32" s="124">
        <f t="shared" si="2"/>
        <v>8252505951.2720003</v>
      </c>
      <c r="E32" s="124" t="str">
        <f t="shared" ca="1" si="1"/>
        <v>A</v>
      </c>
    </row>
    <row r="33" spans="1:5" x14ac:dyDescent="0.3">
      <c r="A33" s="117" t="s">
        <v>745</v>
      </c>
      <c r="B33" s="118">
        <v>143220000</v>
      </c>
      <c r="C33" s="124" t="str">
        <f t="shared" ca="1" si="0"/>
        <v>A</v>
      </c>
      <c r="D33" s="124">
        <f t="shared" si="2"/>
        <v>8395725951.2720003</v>
      </c>
      <c r="E33" s="124" t="str">
        <f t="shared" ca="1" si="1"/>
        <v>A</v>
      </c>
    </row>
    <row r="34" spans="1:5" x14ac:dyDescent="0.3">
      <c r="A34" s="117" t="s">
        <v>80</v>
      </c>
      <c r="B34" s="118">
        <v>134503515.76199999</v>
      </c>
      <c r="C34" s="124" t="str">
        <f t="shared" ca="1" si="0"/>
        <v>A</v>
      </c>
      <c r="D34" s="124">
        <f t="shared" si="2"/>
        <v>8530229467.0340004</v>
      </c>
      <c r="E34" s="124" t="str">
        <f t="shared" ca="1" si="1"/>
        <v>A</v>
      </c>
    </row>
    <row r="35" spans="1:5" x14ac:dyDescent="0.3">
      <c r="A35" s="117" t="s">
        <v>142</v>
      </c>
      <c r="B35" s="118">
        <v>133631843.40000001</v>
      </c>
      <c r="C35" s="124" t="str">
        <f t="shared" ca="1" si="0"/>
        <v>A</v>
      </c>
      <c r="D35" s="124">
        <f t="shared" si="2"/>
        <v>8663861310.434</v>
      </c>
      <c r="E35" s="124" t="str">
        <f t="shared" ca="1" si="1"/>
        <v>A</v>
      </c>
    </row>
    <row r="36" spans="1:5" x14ac:dyDescent="0.3">
      <c r="A36" s="117" t="s">
        <v>201</v>
      </c>
      <c r="B36" s="118">
        <v>124708333.21375</v>
      </c>
      <c r="C36" s="124" t="str">
        <f t="shared" ca="1" si="0"/>
        <v>A</v>
      </c>
      <c r="D36" s="124">
        <f t="shared" si="2"/>
        <v>8788569643.6477509</v>
      </c>
      <c r="E36" s="124" t="str">
        <f t="shared" ca="1" si="1"/>
        <v>A</v>
      </c>
    </row>
    <row r="37" spans="1:5" x14ac:dyDescent="0.3">
      <c r="A37" s="117" t="s">
        <v>454</v>
      </c>
      <c r="B37" s="118">
        <v>124199994.60000002</v>
      </c>
      <c r="C37" s="124" t="str">
        <f t="shared" ca="1" si="0"/>
        <v>A</v>
      </c>
      <c r="D37" s="124">
        <f t="shared" si="2"/>
        <v>8912769638.2477512</v>
      </c>
      <c r="E37" s="124" t="str">
        <f t="shared" ca="1" si="1"/>
        <v>A</v>
      </c>
    </row>
    <row r="38" spans="1:5" x14ac:dyDescent="0.3">
      <c r="A38" s="117" t="s">
        <v>679</v>
      </c>
      <c r="B38" s="118">
        <v>121567215</v>
      </c>
      <c r="C38" s="124" t="str">
        <f t="shared" ca="1" si="0"/>
        <v>A</v>
      </c>
      <c r="D38" s="124">
        <f t="shared" si="2"/>
        <v>9034336853.2477512</v>
      </c>
      <c r="E38" s="124" t="str">
        <f t="shared" ca="1" si="1"/>
        <v>A</v>
      </c>
    </row>
    <row r="39" spans="1:5" x14ac:dyDescent="0.3">
      <c r="A39" s="117" t="s">
        <v>141</v>
      </c>
      <c r="B39" s="118">
        <v>119336250</v>
      </c>
      <c r="C39" s="124" t="str">
        <f t="shared" ca="1" si="0"/>
        <v>A</v>
      </c>
      <c r="D39" s="124">
        <f t="shared" si="2"/>
        <v>9153673103.2477512</v>
      </c>
      <c r="E39" s="124" t="str">
        <f t="shared" ca="1" si="1"/>
        <v>A</v>
      </c>
    </row>
    <row r="40" spans="1:5" x14ac:dyDescent="0.3">
      <c r="A40" s="117" t="s">
        <v>283</v>
      </c>
      <c r="B40" s="118">
        <v>117648203.90400003</v>
      </c>
      <c r="C40" s="124" t="str">
        <f t="shared" ca="1" si="0"/>
        <v>A</v>
      </c>
      <c r="D40" s="124">
        <f t="shared" si="2"/>
        <v>9271321307.1517506</v>
      </c>
      <c r="E40" s="124" t="str">
        <f t="shared" ca="1" si="1"/>
        <v>A</v>
      </c>
    </row>
    <row r="41" spans="1:5" x14ac:dyDescent="0.3">
      <c r="A41" s="117" t="s">
        <v>502</v>
      </c>
      <c r="B41" s="118">
        <v>102545957.80000001</v>
      </c>
      <c r="C41" s="124" t="str">
        <f t="shared" ca="1" si="0"/>
        <v>A</v>
      </c>
      <c r="D41" s="124">
        <f t="shared" si="2"/>
        <v>9373867264.9517498</v>
      </c>
      <c r="E41" s="124" t="str">
        <f t="shared" ca="1" si="1"/>
        <v>A</v>
      </c>
    </row>
    <row r="42" spans="1:5" x14ac:dyDescent="0.3">
      <c r="A42" s="117" t="s">
        <v>252</v>
      </c>
      <c r="B42" s="118">
        <v>101543750</v>
      </c>
      <c r="C42" s="124" t="str">
        <f t="shared" ca="1" si="0"/>
        <v>A</v>
      </c>
      <c r="D42" s="124">
        <f t="shared" si="2"/>
        <v>9475411014.9517498</v>
      </c>
      <c r="E42" s="124" t="str">
        <f t="shared" ca="1" si="1"/>
        <v>A</v>
      </c>
    </row>
    <row r="43" spans="1:5" x14ac:dyDescent="0.3">
      <c r="A43" s="117" t="s">
        <v>23</v>
      </c>
      <c r="B43" s="118">
        <v>101505000.20100001</v>
      </c>
      <c r="C43" s="124" t="str">
        <f t="shared" ca="1" si="0"/>
        <v>A</v>
      </c>
      <c r="D43" s="124">
        <f t="shared" si="2"/>
        <v>9576916015.15275</v>
      </c>
      <c r="E43" s="124" t="str">
        <f t="shared" ca="1" si="1"/>
        <v>A</v>
      </c>
    </row>
    <row r="44" spans="1:5" x14ac:dyDescent="0.3">
      <c r="A44" s="117" t="s">
        <v>59</v>
      </c>
      <c r="B44" s="118">
        <v>94304294.700000003</v>
      </c>
      <c r="C44" s="124" t="str">
        <f t="shared" ca="1" si="0"/>
        <v>A</v>
      </c>
      <c r="D44" s="124">
        <f t="shared" si="2"/>
        <v>9671220309.8527508</v>
      </c>
      <c r="E44" s="124" t="str">
        <f t="shared" ca="1" si="1"/>
        <v>A</v>
      </c>
    </row>
    <row r="45" spans="1:5" x14ac:dyDescent="0.3">
      <c r="A45" s="117" t="s">
        <v>842</v>
      </c>
      <c r="B45" s="118">
        <v>91465000.000000015</v>
      </c>
      <c r="C45" s="124" t="str">
        <f t="shared" ca="1" si="0"/>
        <v>A</v>
      </c>
      <c r="D45" s="124">
        <f t="shared" si="2"/>
        <v>9762685309.8527508</v>
      </c>
      <c r="E45" s="124" t="str">
        <f t="shared" ca="1" si="1"/>
        <v>A</v>
      </c>
    </row>
    <row r="46" spans="1:5" x14ac:dyDescent="0.3">
      <c r="A46" s="117" t="s">
        <v>527</v>
      </c>
      <c r="B46" s="118">
        <v>90805523.875</v>
      </c>
      <c r="C46" s="124" t="str">
        <f t="shared" ca="1" si="0"/>
        <v>A</v>
      </c>
      <c r="D46" s="124">
        <f t="shared" si="2"/>
        <v>9853490833.7277508</v>
      </c>
      <c r="E46" s="124" t="str">
        <f t="shared" ca="1" si="1"/>
        <v>A</v>
      </c>
    </row>
    <row r="47" spans="1:5" x14ac:dyDescent="0.3">
      <c r="A47" s="117" t="s">
        <v>639</v>
      </c>
      <c r="B47" s="118">
        <v>90203844.5</v>
      </c>
      <c r="C47" s="124" t="str">
        <f t="shared" ca="1" si="0"/>
        <v>A</v>
      </c>
      <c r="D47" s="124">
        <f t="shared" si="2"/>
        <v>9943694678.2277508</v>
      </c>
      <c r="E47" s="124" t="str">
        <f t="shared" ca="1" si="1"/>
        <v>A</v>
      </c>
    </row>
    <row r="48" spans="1:5" x14ac:dyDescent="0.3">
      <c r="A48" s="117" t="s">
        <v>383</v>
      </c>
      <c r="B48" s="118">
        <v>87032137.060000002</v>
      </c>
      <c r="C48" s="124" t="str">
        <f t="shared" ca="1" si="0"/>
        <v>A</v>
      </c>
      <c r="D48" s="124">
        <f t="shared" si="2"/>
        <v>10030726815.28775</v>
      </c>
      <c r="E48" s="124" t="str">
        <f t="shared" ca="1" si="1"/>
        <v>A</v>
      </c>
    </row>
    <row r="49" spans="1:5" x14ac:dyDescent="0.3">
      <c r="A49" s="117" t="s">
        <v>348</v>
      </c>
      <c r="B49" s="118">
        <v>86617499.958000004</v>
      </c>
      <c r="C49" s="124" t="str">
        <f t="shared" ca="1" si="0"/>
        <v>A</v>
      </c>
      <c r="D49" s="124">
        <f t="shared" si="2"/>
        <v>10117344315.24575</v>
      </c>
      <c r="E49" s="124" t="str">
        <f t="shared" ca="1" si="1"/>
        <v>A</v>
      </c>
    </row>
    <row r="50" spans="1:5" x14ac:dyDescent="0.3">
      <c r="A50" s="117" t="s">
        <v>765</v>
      </c>
      <c r="B50" s="118">
        <v>85453500.000000015</v>
      </c>
      <c r="C50" s="124" t="str">
        <f t="shared" ca="1" si="0"/>
        <v>A</v>
      </c>
      <c r="D50" s="124">
        <f t="shared" si="2"/>
        <v>10202797815.24575</v>
      </c>
      <c r="E50" s="124" t="str">
        <f t="shared" ca="1" si="1"/>
        <v>A</v>
      </c>
    </row>
    <row r="51" spans="1:5" x14ac:dyDescent="0.3">
      <c r="A51" s="117" t="s">
        <v>585</v>
      </c>
      <c r="B51" s="118">
        <v>80441959.125000015</v>
      </c>
      <c r="C51" s="124" t="str">
        <f t="shared" ca="1" si="0"/>
        <v>A</v>
      </c>
      <c r="D51" s="124">
        <f t="shared" si="2"/>
        <v>10283239774.37075</v>
      </c>
      <c r="E51" s="124" t="str">
        <f t="shared" ca="1" si="1"/>
        <v>A</v>
      </c>
    </row>
    <row r="52" spans="1:5" x14ac:dyDescent="0.3">
      <c r="A52" s="117" t="s">
        <v>199</v>
      </c>
      <c r="B52" s="118">
        <v>79954875.000000015</v>
      </c>
      <c r="C52" s="124" t="str">
        <f t="shared" ca="1" si="0"/>
        <v>A</v>
      </c>
      <c r="D52" s="124">
        <f t="shared" si="2"/>
        <v>10363194649.37075</v>
      </c>
      <c r="E52" s="124" t="str">
        <f t="shared" ca="1" si="1"/>
        <v>A</v>
      </c>
    </row>
    <row r="53" spans="1:5" x14ac:dyDescent="0.3">
      <c r="A53" s="117" t="s">
        <v>99</v>
      </c>
      <c r="B53" s="118">
        <v>79268001.043000013</v>
      </c>
      <c r="C53" s="124" t="str">
        <f t="shared" ca="1" si="0"/>
        <v>A</v>
      </c>
      <c r="D53" s="124">
        <f t="shared" si="2"/>
        <v>10442462650.41375</v>
      </c>
      <c r="E53" s="124" t="str">
        <f t="shared" ca="1" si="1"/>
        <v>A</v>
      </c>
    </row>
    <row r="54" spans="1:5" x14ac:dyDescent="0.3">
      <c r="A54" s="117" t="s">
        <v>101</v>
      </c>
      <c r="B54" s="118">
        <v>78971757.150000006</v>
      </c>
      <c r="C54" s="124" t="str">
        <f t="shared" ca="1" si="0"/>
        <v>A</v>
      </c>
      <c r="D54" s="124">
        <f t="shared" si="2"/>
        <v>10521434407.563749</v>
      </c>
      <c r="E54" s="124" t="str">
        <f t="shared" ca="1" si="1"/>
        <v>A</v>
      </c>
    </row>
    <row r="55" spans="1:5" x14ac:dyDescent="0.3">
      <c r="A55" s="117" t="s">
        <v>451</v>
      </c>
      <c r="B55" s="118">
        <v>78600390</v>
      </c>
      <c r="C55" s="124" t="str">
        <f t="shared" ca="1" si="0"/>
        <v>A</v>
      </c>
      <c r="D55" s="124">
        <f t="shared" si="2"/>
        <v>10600034797.563749</v>
      </c>
      <c r="E55" s="124" t="str">
        <f t="shared" ca="1" si="1"/>
        <v>A</v>
      </c>
    </row>
    <row r="56" spans="1:5" x14ac:dyDescent="0.3">
      <c r="A56" s="117" t="s">
        <v>406</v>
      </c>
      <c r="B56" s="118">
        <v>77673259.125</v>
      </c>
      <c r="C56" s="124" t="str">
        <f t="shared" ca="1" si="0"/>
        <v>A</v>
      </c>
      <c r="D56" s="124">
        <f t="shared" si="2"/>
        <v>10677708056.688749</v>
      </c>
      <c r="E56" s="124" t="str">
        <f t="shared" ca="1" si="1"/>
        <v>A</v>
      </c>
    </row>
    <row r="57" spans="1:5" x14ac:dyDescent="0.3">
      <c r="A57" s="117" t="s">
        <v>367</v>
      </c>
      <c r="B57" s="118">
        <v>76860768.600000009</v>
      </c>
      <c r="C57" s="124" t="str">
        <f t="shared" ca="1" si="0"/>
        <v>A</v>
      </c>
      <c r="D57" s="124">
        <f t="shared" si="2"/>
        <v>10754568825.28875</v>
      </c>
      <c r="E57" s="124" t="str">
        <f t="shared" ca="1" si="1"/>
        <v>A</v>
      </c>
    </row>
    <row r="58" spans="1:5" x14ac:dyDescent="0.3">
      <c r="A58" s="117" t="s">
        <v>191</v>
      </c>
      <c r="B58" s="118">
        <v>75900000</v>
      </c>
      <c r="C58" s="124" t="str">
        <f t="shared" ca="1" si="0"/>
        <v>A</v>
      </c>
      <c r="D58" s="124">
        <f t="shared" si="2"/>
        <v>10830468825.28875</v>
      </c>
      <c r="E58" s="124" t="str">
        <f t="shared" ca="1" si="1"/>
        <v>A</v>
      </c>
    </row>
    <row r="59" spans="1:5" x14ac:dyDescent="0.3">
      <c r="A59" s="117" t="s">
        <v>192</v>
      </c>
      <c r="B59" s="118">
        <v>75625000</v>
      </c>
      <c r="C59" s="124" t="str">
        <f t="shared" ca="1" si="0"/>
        <v>A</v>
      </c>
      <c r="D59" s="124">
        <f t="shared" si="2"/>
        <v>10906093825.28875</v>
      </c>
      <c r="E59" s="124" t="str">
        <f t="shared" ca="1" si="1"/>
        <v>A</v>
      </c>
    </row>
    <row r="60" spans="1:5" x14ac:dyDescent="0.3">
      <c r="A60" s="117" t="s">
        <v>402</v>
      </c>
      <c r="B60" s="118">
        <v>74662929</v>
      </c>
      <c r="C60" s="124" t="str">
        <f t="shared" ca="1" si="0"/>
        <v>A</v>
      </c>
      <c r="D60" s="124">
        <f t="shared" si="2"/>
        <v>10980756754.28875</v>
      </c>
      <c r="E60" s="124" t="str">
        <f t="shared" ca="1" si="1"/>
        <v>A</v>
      </c>
    </row>
    <row r="61" spans="1:5" x14ac:dyDescent="0.3">
      <c r="A61" s="117" t="s">
        <v>667</v>
      </c>
      <c r="B61" s="118">
        <v>74250016.500000015</v>
      </c>
      <c r="C61" s="124" t="str">
        <f t="shared" ca="1" si="0"/>
        <v>A</v>
      </c>
      <c r="D61" s="124">
        <f t="shared" si="2"/>
        <v>11055006770.78875</v>
      </c>
      <c r="E61" s="124" t="str">
        <f t="shared" ca="1" si="1"/>
        <v>A</v>
      </c>
    </row>
    <row r="62" spans="1:5" x14ac:dyDescent="0.3">
      <c r="A62" s="117" t="s">
        <v>737</v>
      </c>
      <c r="B62" s="118">
        <v>73150000</v>
      </c>
      <c r="C62" s="124" t="str">
        <f t="shared" ca="1" si="0"/>
        <v>A</v>
      </c>
      <c r="D62" s="124">
        <f t="shared" si="2"/>
        <v>11128156770.78875</v>
      </c>
      <c r="E62" s="124" t="str">
        <f t="shared" ca="1" si="1"/>
        <v>A</v>
      </c>
    </row>
    <row r="63" spans="1:5" x14ac:dyDescent="0.3">
      <c r="A63" s="117" t="s">
        <v>747</v>
      </c>
      <c r="B63" s="118">
        <v>71752632.875</v>
      </c>
      <c r="C63" s="124" t="str">
        <f t="shared" ca="1" si="0"/>
        <v>A</v>
      </c>
      <c r="D63" s="124">
        <f t="shared" si="2"/>
        <v>11199909403.66375</v>
      </c>
      <c r="E63" s="124" t="str">
        <f t="shared" ca="1" si="1"/>
        <v>A</v>
      </c>
    </row>
    <row r="64" spans="1:5" x14ac:dyDescent="0.3">
      <c r="A64" s="117" t="s">
        <v>400</v>
      </c>
      <c r="B64" s="118">
        <v>70028297.625</v>
      </c>
      <c r="C64" s="124" t="str">
        <f t="shared" ca="1" si="0"/>
        <v>A</v>
      </c>
      <c r="D64" s="124">
        <f t="shared" si="2"/>
        <v>11269937701.28875</v>
      </c>
      <c r="E64" s="124" t="str">
        <f t="shared" ca="1" si="1"/>
        <v>A</v>
      </c>
    </row>
    <row r="65" spans="1:5" x14ac:dyDescent="0.3">
      <c r="A65" s="117" t="s">
        <v>553</v>
      </c>
      <c r="B65" s="118">
        <v>67499437.500000015</v>
      </c>
      <c r="C65" s="124" t="str">
        <f t="shared" ca="1" si="0"/>
        <v>A</v>
      </c>
      <c r="D65" s="124">
        <f t="shared" si="2"/>
        <v>11337437138.78875</v>
      </c>
      <c r="E65" s="124" t="str">
        <f t="shared" ca="1" si="1"/>
        <v>A</v>
      </c>
    </row>
    <row r="66" spans="1:5" x14ac:dyDescent="0.3">
      <c r="A66" s="117" t="s">
        <v>677</v>
      </c>
      <c r="B66" s="118">
        <v>64749740</v>
      </c>
      <c r="C66" s="124" t="str">
        <f t="shared" ca="1" si="0"/>
        <v>A</v>
      </c>
      <c r="D66" s="124">
        <f t="shared" si="2"/>
        <v>11402186878.78875</v>
      </c>
      <c r="E66" s="124" t="str">
        <f t="shared" ca="1" si="1"/>
        <v>A</v>
      </c>
    </row>
    <row r="67" spans="1:5" x14ac:dyDescent="0.3">
      <c r="A67" s="117" t="s">
        <v>392</v>
      </c>
      <c r="B67" s="118">
        <v>61492613.875000007</v>
      </c>
      <c r="C67" s="124" t="str">
        <f t="shared" ca="1" si="0"/>
        <v>A</v>
      </c>
      <c r="D67" s="124">
        <f t="shared" si="2"/>
        <v>11463679492.66375</v>
      </c>
      <c r="E67" s="124" t="str">
        <f t="shared" ca="1" si="1"/>
        <v>A</v>
      </c>
    </row>
    <row r="68" spans="1:5" x14ac:dyDescent="0.3">
      <c r="A68" s="117" t="s">
        <v>575</v>
      </c>
      <c r="B68" s="118">
        <v>60920626.250000007</v>
      </c>
      <c r="C68" s="124" t="str">
        <f t="shared" ca="1" si="0"/>
        <v>A</v>
      </c>
      <c r="D68" s="124">
        <f t="shared" si="2"/>
        <v>11524600118.91375</v>
      </c>
      <c r="E68" s="124" t="str">
        <f t="shared" ca="1" si="1"/>
        <v>A</v>
      </c>
    </row>
    <row r="69" spans="1:5" x14ac:dyDescent="0.3">
      <c r="A69" s="117" t="s">
        <v>310</v>
      </c>
      <c r="B69" s="118">
        <v>60799992</v>
      </c>
      <c r="C69" s="124" t="str">
        <f t="shared" ref="C69:C132" ca="1" si="8">IF(ROW(A69)-3&lt;=$H$9,"A",IF(ROW(A69)-3&lt;=$H$10+$H$9,"B","C"))</f>
        <v>A</v>
      </c>
      <c r="D69" s="124">
        <f t="shared" si="2"/>
        <v>11585400110.91375</v>
      </c>
      <c r="E69" s="124" t="str">
        <f t="shared" ref="E69:E132" ca="1" si="9">IF(D69&lt;=$H$15,"A",IF(D69&lt;=$H$16+$H$15,"B","C"))</f>
        <v>A</v>
      </c>
    </row>
    <row r="70" spans="1:5" x14ac:dyDescent="0.3">
      <c r="A70" s="117" t="s">
        <v>197</v>
      </c>
      <c r="B70" s="118">
        <v>59955110.599999994</v>
      </c>
      <c r="C70" s="124" t="str">
        <f t="shared" ca="1" si="8"/>
        <v>A</v>
      </c>
      <c r="D70" s="124">
        <f t="shared" ref="D70:D133" si="10">D69+B70</f>
        <v>11645355221.51375</v>
      </c>
      <c r="E70" s="124" t="str">
        <f t="shared" ca="1" si="9"/>
        <v>A</v>
      </c>
    </row>
    <row r="71" spans="1:5" x14ac:dyDescent="0.3">
      <c r="A71" s="117" t="s">
        <v>286</v>
      </c>
      <c r="B71" s="118">
        <v>59812335</v>
      </c>
      <c r="C71" s="124" t="str">
        <f t="shared" ca="1" si="8"/>
        <v>A</v>
      </c>
      <c r="D71" s="124">
        <f t="shared" si="10"/>
        <v>11705167556.51375</v>
      </c>
      <c r="E71" s="124" t="str">
        <f t="shared" ca="1" si="9"/>
        <v>A</v>
      </c>
    </row>
    <row r="72" spans="1:5" x14ac:dyDescent="0.3">
      <c r="A72" s="117" t="s">
        <v>155</v>
      </c>
      <c r="B72" s="118">
        <v>57217061</v>
      </c>
      <c r="C72" s="124" t="str">
        <f t="shared" ca="1" si="8"/>
        <v>A</v>
      </c>
      <c r="D72" s="124">
        <f t="shared" si="10"/>
        <v>11762384617.51375</v>
      </c>
      <c r="E72" s="124" t="str">
        <f t="shared" ca="1" si="9"/>
        <v>A</v>
      </c>
    </row>
    <row r="73" spans="1:5" x14ac:dyDescent="0.3">
      <c r="A73" s="117" t="s">
        <v>665</v>
      </c>
      <c r="B73" s="118">
        <v>56349997.550000004</v>
      </c>
      <c r="C73" s="124" t="str">
        <f t="shared" ca="1" si="8"/>
        <v>A</v>
      </c>
      <c r="D73" s="124">
        <f t="shared" si="10"/>
        <v>11818734615.063749</v>
      </c>
      <c r="E73" s="124" t="str">
        <f t="shared" ca="1" si="9"/>
        <v>A</v>
      </c>
    </row>
    <row r="74" spans="1:5" x14ac:dyDescent="0.3">
      <c r="A74" s="117" t="s">
        <v>613</v>
      </c>
      <c r="B74" s="118">
        <v>55349989.75</v>
      </c>
      <c r="C74" s="124" t="str">
        <f t="shared" ca="1" si="8"/>
        <v>A</v>
      </c>
      <c r="D74" s="124">
        <f t="shared" si="10"/>
        <v>11874084604.813749</v>
      </c>
      <c r="E74" s="124" t="str">
        <f t="shared" ca="1" si="9"/>
        <v>A</v>
      </c>
    </row>
    <row r="75" spans="1:5" x14ac:dyDescent="0.3">
      <c r="A75" s="117" t="s">
        <v>649</v>
      </c>
      <c r="B75" s="118">
        <v>50231935.600000009</v>
      </c>
      <c r="C75" s="124" t="str">
        <f t="shared" ca="1" si="8"/>
        <v>A</v>
      </c>
      <c r="D75" s="124">
        <f t="shared" si="10"/>
        <v>11924316540.41375</v>
      </c>
      <c r="E75" s="124" t="str">
        <f t="shared" ca="1" si="9"/>
        <v>A</v>
      </c>
    </row>
    <row r="76" spans="1:5" x14ac:dyDescent="0.3">
      <c r="A76" s="117" t="s">
        <v>61</v>
      </c>
      <c r="B76" s="118">
        <v>49841649.000000007</v>
      </c>
      <c r="C76" s="124" t="str">
        <f t="shared" ca="1" si="8"/>
        <v>A</v>
      </c>
      <c r="D76" s="124">
        <f t="shared" si="10"/>
        <v>11974158189.41375</v>
      </c>
      <c r="E76" s="124" t="str">
        <f t="shared" ca="1" si="9"/>
        <v>A</v>
      </c>
    </row>
    <row r="77" spans="1:5" x14ac:dyDescent="0.3">
      <c r="A77" s="117" t="s">
        <v>134</v>
      </c>
      <c r="B77" s="118">
        <v>49443322.5</v>
      </c>
      <c r="C77" s="124" t="str">
        <f t="shared" ca="1" si="8"/>
        <v>A</v>
      </c>
      <c r="D77" s="124">
        <f t="shared" si="10"/>
        <v>12023601511.91375</v>
      </c>
      <c r="E77" s="124" t="str">
        <f t="shared" ca="1" si="9"/>
        <v>A</v>
      </c>
    </row>
    <row r="78" spans="1:5" x14ac:dyDescent="0.3">
      <c r="A78" s="117" t="s">
        <v>759</v>
      </c>
      <c r="B78" s="118">
        <v>49196735.500000007</v>
      </c>
      <c r="C78" s="124" t="str">
        <f t="shared" ca="1" si="8"/>
        <v>A</v>
      </c>
      <c r="D78" s="124">
        <f t="shared" si="10"/>
        <v>12072798247.41375</v>
      </c>
      <c r="E78" s="124" t="str">
        <f t="shared" ca="1" si="9"/>
        <v>A</v>
      </c>
    </row>
    <row r="79" spans="1:5" x14ac:dyDescent="0.3">
      <c r="A79" s="117" t="s">
        <v>114</v>
      </c>
      <c r="B79" s="118">
        <v>47974924.25</v>
      </c>
      <c r="C79" s="124" t="str">
        <f t="shared" ca="1" si="8"/>
        <v>A</v>
      </c>
      <c r="D79" s="124">
        <f t="shared" si="10"/>
        <v>12120773171.66375</v>
      </c>
      <c r="E79" s="124" t="str">
        <f t="shared" ca="1" si="9"/>
        <v>A</v>
      </c>
    </row>
    <row r="80" spans="1:5" x14ac:dyDescent="0.3">
      <c r="A80" s="117" t="s">
        <v>248</v>
      </c>
      <c r="B80" s="118">
        <v>45900318.75</v>
      </c>
      <c r="C80" s="124" t="str">
        <f t="shared" ca="1" si="8"/>
        <v>A</v>
      </c>
      <c r="D80" s="124">
        <f t="shared" si="10"/>
        <v>12166673490.41375</v>
      </c>
      <c r="E80" s="124" t="str">
        <f t="shared" ca="1" si="9"/>
        <v>A</v>
      </c>
    </row>
    <row r="81" spans="1:5" x14ac:dyDescent="0.3">
      <c r="A81" s="117" t="s">
        <v>115</v>
      </c>
      <c r="B81" s="118">
        <v>43451989.350000009</v>
      </c>
      <c r="C81" s="124" t="str">
        <f t="shared" ca="1" si="8"/>
        <v>A</v>
      </c>
      <c r="D81" s="124">
        <f t="shared" si="10"/>
        <v>12210125479.76375</v>
      </c>
      <c r="E81" s="124" t="str">
        <f t="shared" ca="1" si="9"/>
        <v>A</v>
      </c>
    </row>
    <row r="82" spans="1:5" x14ac:dyDescent="0.3">
      <c r="A82" s="117" t="s">
        <v>849</v>
      </c>
      <c r="B82" s="118">
        <v>43197000</v>
      </c>
      <c r="C82" s="124" t="str">
        <f t="shared" ca="1" si="8"/>
        <v>A</v>
      </c>
      <c r="D82" s="124">
        <f t="shared" si="10"/>
        <v>12253322479.76375</v>
      </c>
      <c r="E82" s="124" t="str">
        <f t="shared" ca="1" si="9"/>
        <v>A</v>
      </c>
    </row>
    <row r="83" spans="1:5" x14ac:dyDescent="0.3">
      <c r="A83" s="117" t="s">
        <v>237</v>
      </c>
      <c r="B83" s="118">
        <v>42565792.5</v>
      </c>
      <c r="C83" s="124" t="str">
        <f t="shared" ca="1" si="8"/>
        <v>A</v>
      </c>
      <c r="D83" s="124">
        <f t="shared" si="10"/>
        <v>12295888272.26375</v>
      </c>
      <c r="E83" s="124" t="str">
        <f t="shared" ca="1" si="9"/>
        <v>A</v>
      </c>
    </row>
    <row r="84" spans="1:5" x14ac:dyDescent="0.3">
      <c r="A84" s="117" t="s">
        <v>399</v>
      </c>
      <c r="B84" s="118">
        <v>41608875</v>
      </c>
      <c r="C84" s="124" t="str">
        <f t="shared" ca="1" si="8"/>
        <v>A</v>
      </c>
      <c r="D84" s="124">
        <f t="shared" si="10"/>
        <v>12337497147.26375</v>
      </c>
      <c r="E84" s="124" t="str">
        <f t="shared" ca="1" si="9"/>
        <v>A</v>
      </c>
    </row>
    <row r="85" spans="1:5" x14ac:dyDescent="0.3">
      <c r="A85" s="117" t="s">
        <v>198</v>
      </c>
      <c r="B85" s="118">
        <v>39414375</v>
      </c>
      <c r="C85" s="124" t="str">
        <f t="shared" ca="1" si="8"/>
        <v>A</v>
      </c>
      <c r="D85" s="124">
        <f t="shared" si="10"/>
        <v>12376911522.26375</v>
      </c>
      <c r="E85" s="124" t="str">
        <f t="shared" ca="1" si="9"/>
        <v>A</v>
      </c>
    </row>
    <row r="86" spans="1:5" x14ac:dyDescent="0.3">
      <c r="A86" s="117" t="s">
        <v>471</v>
      </c>
      <c r="B86" s="118">
        <v>37719536.250000007</v>
      </c>
      <c r="C86" s="124" t="str">
        <f t="shared" ca="1" si="8"/>
        <v>A</v>
      </c>
      <c r="D86" s="124">
        <f t="shared" si="10"/>
        <v>12414631058.51375</v>
      </c>
      <c r="E86" s="124" t="str">
        <f t="shared" ca="1" si="9"/>
        <v>A</v>
      </c>
    </row>
    <row r="87" spans="1:5" x14ac:dyDescent="0.3">
      <c r="A87" s="117" t="s">
        <v>492</v>
      </c>
      <c r="B87" s="118">
        <v>37209191.25</v>
      </c>
      <c r="C87" s="124" t="str">
        <f t="shared" ca="1" si="8"/>
        <v>A</v>
      </c>
      <c r="D87" s="124">
        <f t="shared" si="10"/>
        <v>12451840249.76375</v>
      </c>
      <c r="E87" s="124" t="str">
        <f t="shared" ca="1" si="9"/>
        <v>A</v>
      </c>
    </row>
    <row r="88" spans="1:5" x14ac:dyDescent="0.3">
      <c r="A88" s="117" t="s">
        <v>394</v>
      </c>
      <c r="B88" s="118">
        <v>37019400</v>
      </c>
      <c r="C88" s="124" t="str">
        <f t="shared" ca="1" si="8"/>
        <v>A</v>
      </c>
      <c r="D88" s="124">
        <f t="shared" si="10"/>
        <v>12488859649.76375</v>
      </c>
      <c r="E88" s="124" t="str">
        <f t="shared" ca="1" si="9"/>
        <v>A</v>
      </c>
    </row>
    <row r="89" spans="1:5" x14ac:dyDescent="0.3">
      <c r="A89" s="117" t="s">
        <v>558</v>
      </c>
      <c r="B89" s="118">
        <v>36907370.5</v>
      </c>
      <c r="C89" s="124" t="str">
        <f t="shared" ca="1" si="8"/>
        <v>A</v>
      </c>
      <c r="D89" s="124">
        <f t="shared" si="10"/>
        <v>12525767020.26375</v>
      </c>
      <c r="E89" s="124" t="str">
        <f t="shared" ca="1" si="9"/>
        <v>A</v>
      </c>
    </row>
    <row r="90" spans="1:5" x14ac:dyDescent="0.3">
      <c r="A90" s="117" t="s">
        <v>419</v>
      </c>
      <c r="B90" s="118">
        <v>34840053.600000001</v>
      </c>
      <c r="C90" s="124" t="str">
        <f t="shared" ca="1" si="8"/>
        <v>A</v>
      </c>
      <c r="D90" s="124">
        <f t="shared" si="10"/>
        <v>12560607073.86375</v>
      </c>
      <c r="E90" s="124" t="str">
        <f t="shared" ca="1" si="9"/>
        <v>A</v>
      </c>
    </row>
    <row r="91" spans="1:5" x14ac:dyDescent="0.3">
      <c r="A91" s="117" t="s">
        <v>561</v>
      </c>
      <c r="B91" s="118">
        <v>34732500</v>
      </c>
      <c r="C91" s="124" t="str">
        <f t="shared" ca="1" si="8"/>
        <v>A</v>
      </c>
      <c r="D91" s="124">
        <f t="shared" si="10"/>
        <v>12595339573.86375</v>
      </c>
      <c r="E91" s="124" t="str">
        <f t="shared" ca="1" si="9"/>
        <v>A</v>
      </c>
    </row>
    <row r="92" spans="1:5" x14ac:dyDescent="0.3">
      <c r="A92" s="117" t="s">
        <v>793</v>
      </c>
      <c r="B92" s="118">
        <v>34499999.908</v>
      </c>
      <c r="C92" s="124" t="str">
        <f t="shared" ca="1" si="8"/>
        <v>A</v>
      </c>
      <c r="D92" s="124">
        <f t="shared" si="10"/>
        <v>12629839573.771751</v>
      </c>
      <c r="E92" s="124" t="str">
        <f t="shared" ca="1" si="9"/>
        <v>A</v>
      </c>
    </row>
    <row r="93" spans="1:5" x14ac:dyDescent="0.3">
      <c r="A93" s="117" t="s">
        <v>462</v>
      </c>
      <c r="B93" s="118">
        <v>34091715.900000006</v>
      </c>
      <c r="C93" s="124" t="str">
        <f t="shared" ca="1" si="8"/>
        <v>A</v>
      </c>
      <c r="D93" s="124">
        <f t="shared" si="10"/>
        <v>12663931289.671751</v>
      </c>
      <c r="E93" s="124" t="str">
        <f t="shared" ca="1" si="9"/>
        <v>A</v>
      </c>
    </row>
    <row r="94" spans="1:5" x14ac:dyDescent="0.3">
      <c r="A94" s="117" t="s">
        <v>119</v>
      </c>
      <c r="B94" s="118">
        <v>34019924.399999999</v>
      </c>
      <c r="C94" s="124" t="str">
        <f t="shared" ca="1" si="8"/>
        <v>A</v>
      </c>
      <c r="D94" s="124">
        <f t="shared" si="10"/>
        <v>12697951214.071751</v>
      </c>
      <c r="E94" s="124" t="str">
        <f t="shared" ca="1" si="9"/>
        <v>A</v>
      </c>
    </row>
    <row r="95" spans="1:5" x14ac:dyDescent="0.3">
      <c r="A95" s="117" t="s">
        <v>648</v>
      </c>
      <c r="B95" s="118">
        <v>33602853.900000006</v>
      </c>
      <c r="C95" s="124" t="str">
        <f t="shared" ca="1" si="8"/>
        <v>A</v>
      </c>
      <c r="D95" s="124">
        <f t="shared" si="10"/>
        <v>12731554067.97175</v>
      </c>
      <c r="E95" s="124" t="str">
        <f t="shared" ca="1" si="9"/>
        <v>B</v>
      </c>
    </row>
    <row r="96" spans="1:5" x14ac:dyDescent="0.3">
      <c r="A96" s="117" t="s">
        <v>565</v>
      </c>
      <c r="B96" s="118">
        <v>33437250</v>
      </c>
      <c r="C96" s="124" t="str">
        <f t="shared" ca="1" si="8"/>
        <v>A</v>
      </c>
      <c r="D96" s="124">
        <f t="shared" si="10"/>
        <v>12764991317.97175</v>
      </c>
      <c r="E96" s="124" t="str">
        <f t="shared" ca="1" si="9"/>
        <v>B</v>
      </c>
    </row>
    <row r="97" spans="1:5" x14ac:dyDescent="0.3">
      <c r="A97" s="117" t="s">
        <v>566</v>
      </c>
      <c r="B97" s="118">
        <v>32329766.700000003</v>
      </c>
      <c r="C97" s="124" t="str">
        <f t="shared" ca="1" si="8"/>
        <v>A</v>
      </c>
      <c r="D97" s="124">
        <f t="shared" si="10"/>
        <v>12797321084.671751</v>
      </c>
      <c r="E97" s="124" t="str">
        <f t="shared" ca="1" si="9"/>
        <v>B</v>
      </c>
    </row>
    <row r="98" spans="1:5" x14ac:dyDescent="0.3">
      <c r="A98" s="117" t="s">
        <v>630</v>
      </c>
      <c r="B98" s="118">
        <v>32178190.000000004</v>
      </c>
      <c r="C98" s="124" t="str">
        <f t="shared" ca="1" si="8"/>
        <v>A</v>
      </c>
      <c r="D98" s="124">
        <f t="shared" si="10"/>
        <v>12829499274.671751</v>
      </c>
      <c r="E98" s="124" t="str">
        <f t="shared" ca="1" si="9"/>
        <v>B</v>
      </c>
    </row>
    <row r="99" spans="1:5" x14ac:dyDescent="0.3">
      <c r="A99" s="117" t="s">
        <v>147</v>
      </c>
      <c r="B99" s="118">
        <v>31624983.5</v>
      </c>
      <c r="C99" s="124" t="str">
        <f t="shared" ca="1" si="8"/>
        <v>A</v>
      </c>
      <c r="D99" s="124">
        <f t="shared" si="10"/>
        <v>12861124258.171751</v>
      </c>
      <c r="E99" s="124" t="str">
        <f t="shared" ca="1" si="9"/>
        <v>B</v>
      </c>
    </row>
    <row r="100" spans="1:5" x14ac:dyDescent="0.3">
      <c r="A100" s="117" t="s">
        <v>432</v>
      </c>
      <c r="B100" s="118">
        <v>31441301.100000001</v>
      </c>
      <c r="C100" s="124" t="str">
        <f t="shared" ca="1" si="8"/>
        <v>A</v>
      </c>
      <c r="D100" s="124">
        <f t="shared" si="10"/>
        <v>12892565559.271751</v>
      </c>
      <c r="E100" s="124" t="str">
        <f t="shared" ca="1" si="9"/>
        <v>B</v>
      </c>
    </row>
    <row r="101" spans="1:5" x14ac:dyDescent="0.3">
      <c r="A101" s="117" t="s">
        <v>489</v>
      </c>
      <c r="B101" s="118">
        <v>31205487.5</v>
      </c>
      <c r="C101" s="124" t="str">
        <f t="shared" ca="1" si="8"/>
        <v>A</v>
      </c>
      <c r="D101" s="124">
        <f t="shared" si="10"/>
        <v>12923771046.771751</v>
      </c>
      <c r="E101" s="124" t="str">
        <f t="shared" ca="1" si="9"/>
        <v>B</v>
      </c>
    </row>
    <row r="102" spans="1:5" x14ac:dyDescent="0.3">
      <c r="A102" s="117" t="s">
        <v>130</v>
      </c>
      <c r="B102" s="118">
        <v>30297734.775000006</v>
      </c>
      <c r="C102" s="124" t="str">
        <f t="shared" ca="1" si="8"/>
        <v>A</v>
      </c>
      <c r="D102" s="124">
        <f t="shared" si="10"/>
        <v>12954068781.546751</v>
      </c>
      <c r="E102" s="124" t="str">
        <f t="shared" ca="1" si="9"/>
        <v>B</v>
      </c>
    </row>
    <row r="103" spans="1:5" x14ac:dyDescent="0.3">
      <c r="A103" s="117" t="s">
        <v>306</v>
      </c>
      <c r="B103" s="118">
        <v>29920000</v>
      </c>
      <c r="C103" s="124" t="str">
        <f t="shared" ca="1" si="8"/>
        <v>A</v>
      </c>
      <c r="D103" s="124">
        <f t="shared" si="10"/>
        <v>12983988781.546751</v>
      </c>
      <c r="E103" s="124" t="str">
        <f t="shared" ca="1" si="9"/>
        <v>B</v>
      </c>
    </row>
    <row r="104" spans="1:5" x14ac:dyDescent="0.3">
      <c r="A104" s="117" t="s">
        <v>179</v>
      </c>
      <c r="B104" s="118">
        <v>29699999.703000002</v>
      </c>
      <c r="C104" s="124" t="str">
        <f t="shared" ca="1" si="8"/>
        <v>A</v>
      </c>
      <c r="D104" s="124">
        <f t="shared" si="10"/>
        <v>13013688781.24975</v>
      </c>
      <c r="E104" s="124" t="str">
        <f t="shared" ca="1" si="9"/>
        <v>B</v>
      </c>
    </row>
    <row r="105" spans="1:5" x14ac:dyDescent="0.3">
      <c r="A105" s="117" t="s">
        <v>152</v>
      </c>
      <c r="B105" s="118">
        <v>29150000</v>
      </c>
      <c r="C105" s="124" t="str">
        <f t="shared" ca="1" si="8"/>
        <v>A</v>
      </c>
      <c r="D105" s="124">
        <f t="shared" si="10"/>
        <v>13042838781.24975</v>
      </c>
      <c r="E105" s="124" t="str">
        <f t="shared" ca="1" si="9"/>
        <v>B</v>
      </c>
    </row>
    <row r="106" spans="1:5" x14ac:dyDescent="0.3">
      <c r="A106" s="117" t="s">
        <v>293</v>
      </c>
      <c r="B106" s="118">
        <v>28956963.750000004</v>
      </c>
      <c r="C106" s="124" t="str">
        <f t="shared" ca="1" si="8"/>
        <v>A</v>
      </c>
      <c r="D106" s="124">
        <f t="shared" si="10"/>
        <v>13071795744.99975</v>
      </c>
      <c r="E106" s="124" t="str">
        <f t="shared" ca="1" si="9"/>
        <v>B</v>
      </c>
    </row>
    <row r="107" spans="1:5" x14ac:dyDescent="0.3">
      <c r="A107" s="117" t="s">
        <v>562</v>
      </c>
      <c r="B107" s="118">
        <v>28932180.200000003</v>
      </c>
      <c r="C107" s="124" t="str">
        <f t="shared" ca="1" si="8"/>
        <v>A</v>
      </c>
      <c r="D107" s="124">
        <f t="shared" si="10"/>
        <v>13100727925.199751</v>
      </c>
      <c r="E107" s="124" t="str">
        <f t="shared" ca="1" si="9"/>
        <v>B</v>
      </c>
    </row>
    <row r="108" spans="1:5" x14ac:dyDescent="0.3">
      <c r="A108" s="117" t="s">
        <v>303</v>
      </c>
      <c r="B108" s="118">
        <v>28459200</v>
      </c>
      <c r="C108" s="124" t="str">
        <f t="shared" ca="1" si="8"/>
        <v>A</v>
      </c>
      <c r="D108" s="124">
        <f t="shared" si="10"/>
        <v>13129187125.199751</v>
      </c>
      <c r="E108" s="124" t="str">
        <f t="shared" ca="1" si="9"/>
        <v>B</v>
      </c>
    </row>
    <row r="109" spans="1:5" x14ac:dyDescent="0.3">
      <c r="A109" s="117" t="s">
        <v>222</v>
      </c>
      <c r="B109" s="118">
        <v>28448933.333333332</v>
      </c>
      <c r="C109" s="124" t="str">
        <f t="shared" ca="1" si="8"/>
        <v>A</v>
      </c>
      <c r="D109" s="124">
        <f t="shared" si="10"/>
        <v>13157636058.533085</v>
      </c>
      <c r="E109" s="124" t="str">
        <f t="shared" ca="1" si="9"/>
        <v>B</v>
      </c>
    </row>
    <row r="110" spans="1:5" x14ac:dyDescent="0.3">
      <c r="A110" s="117" t="s">
        <v>60</v>
      </c>
      <c r="B110" s="118">
        <v>28395837.25</v>
      </c>
      <c r="C110" s="124" t="str">
        <f t="shared" ca="1" si="8"/>
        <v>A</v>
      </c>
      <c r="D110" s="124">
        <f t="shared" si="10"/>
        <v>13186031895.783085</v>
      </c>
      <c r="E110" s="124" t="str">
        <f t="shared" ca="1" si="9"/>
        <v>B</v>
      </c>
    </row>
    <row r="111" spans="1:5" x14ac:dyDescent="0.3">
      <c r="A111" s="117" t="s">
        <v>618</v>
      </c>
      <c r="B111" s="118">
        <v>28000005.000000004</v>
      </c>
      <c r="C111" s="124" t="str">
        <f t="shared" ca="1" si="8"/>
        <v>A</v>
      </c>
      <c r="D111" s="124">
        <f t="shared" si="10"/>
        <v>13214031900.783085</v>
      </c>
      <c r="E111" s="124" t="str">
        <f t="shared" ca="1" si="9"/>
        <v>B</v>
      </c>
    </row>
    <row r="112" spans="1:5" x14ac:dyDescent="0.3">
      <c r="A112" s="117" t="s">
        <v>750</v>
      </c>
      <c r="B112" s="118">
        <v>27766666.568666667</v>
      </c>
      <c r="C112" s="124" t="str">
        <f t="shared" ca="1" si="8"/>
        <v>A</v>
      </c>
      <c r="D112" s="124">
        <f t="shared" si="10"/>
        <v>13241798567.351751</v>
      </c>
      <c r="E112" s="124" t="str">
        <f t="shared" ca="1" si="9"/>
        <v>B</v>
      </c>
    </row>
    <row r="113" spans="1:5" x14ac:dyDescent="0.3">
      <c r="A113" s="117" t="s">
        <v>503</v>
      </c>
      <c r="B113" s="118">
        <v>27599972.400000006</v>
      </c>
      <c r="C113" s="124" t="str">
        <f t="shared" ca="1" si="8"/>
        <v>A</v>
      </c>
      <c r="D113" s="124">
        <f t="shared" si="10"/>
        <v>13269398539.751751</v>
      </c>
      <c r="E113" s="124" t="str">
        <f t="shared" ca="1" si="9"/>
        <v>B</v>
      </c>
    </row>
    <row r="114" spans="1:5" x14ac:dyDescent="0.3">
      <c r="A114" s="117" t="s">
        <v>178</v>
      </c>
      <c r="B114" s="118">
        <v>27501309</v>
      </c>
      <c r="C114" s="124" t="str">
        <f t="shared" ca="1" si="8"/>
        <v>A</v>
      </c>
      <c r="D114" s="124">
        <f t="shared" si="10"/>
        <v>13296899848.751751</v>
      </c>
      <c r="E114" s="124" t="str">
        <f t="shared" ca="1" si="9"/>
        <v>B</v>
      </c>
    </row>
    <row r="115" spans="1:5" x14ac:dyDescent="0.3">
      <c r="A115" s="117" t="s">
        <v>278</v>
      </c>
      <c r="B115" s="118">
        <v>27360085.5</v>
      </c>
      <c r="C115" s="124" t="str">
        <f t="shared" ca="1" si="8"/>
        <v>A</v>
      </c>
      <c r="D115" s="124">
        <f t="shared" si="10"/>
        <v>13324259934.251751</v>
      </c>
      <c r="E115" s="124" t="str">
        <f t="shared" ca="1" si="9"/>
        <v>B</v>
      </c>
    </row>
    <row r="116" spans="1:5" x14ac:dyDescent="0.3">
      <c r="A116" s="117" t="s">
        <v>843</v>
      </c>
      <c r="B116" s="118">
        <v>27333130.412500001</v>
      </c>
      <c r="C116" s="124" t="str">
        <f t="shared" ca="1" si="8"/>
        <v>A</v>
      </c>
      <c r="D116" s="124">
        <f t="shared" si="10"/>
        <v>13351593064.664251</v>
      </c>
      <c r="E116" s="124" t="str">
        <f t="shared" ca="1" si="9"/>
        <v>B</v>
      </c>
    </row>
    <row r="117" spans="1:5" x14ac:dyDescent="0.3">
      <c r="A117" s="117" t="s">
        <v>666</v>
      </c>
      <c r="B117" s="118">
        <v>26879987.200000003</v>
      </c>
      <c r="C117" s="124" t="str">
        <f t="shared" ca="1" si="8"/>
        <v>A</v>
      </c>
      <c r="D117" s="124">
        <f t="shared" si="10"/>
        <v>13378473051.864252</v>
      </c>
      <c r="E117" s="124" t="str">
        <f t="shared" ca="1" si="9"/>
        <v>B</v>
      </c>
    </row>
    <row r="118" spans="1:5" x14ac:dyDescent="0.3">
      <c r="A118" s="117" t="s">
        <v>787</v>
      </c>
      <c r="B118" s="118">
        <v>26666666.766666666</v>
      </c>
      <c r="C118" s="124" t="str">
        <f t="shared" ca="1" si="8"/>
        <v>A</v>
      </c>
      <c r="D118" s="124">
        <f t="shared" si="10"/>
        <v>13405139718.630919</v>
      </c>
      <c r="E118" s="124" t="str">
        <f t="shared" ca="1" si="9"/>
        <v>B</v>
      </c>
    </row>
    <row r="119" spans="1:5" x14ac:dyDescent="0.3">
      <c r="A119" s="117" t="s">
        <v>15</v>
      </c>
      <c r="B119" s="118">
        <v>26589375.326250002</v>
      </c>
      <c r="C119" s="124" t="str">
        <f t="shared" ca="1" si="8"/>
        <v>A</v>
      </c>
      <c r="D119" s="124">
        <f t="shared" si="10"/>
        <v>13431729093.957169</v>
      </c>
      <c r="E119" s="124" t="str">
        <f t="shared" ca="1" si="9"/>
        <v>B</v>
      </c>
    </row>
    <row r="120" spans="1:5" x14ac:dyDescent="0.3">
      <c r="A120" s="117" t="s">
        <v>488</v>
      </c>
      <c r="B120" s="118">
        <v>26284500.000000004</v>
      </c>
      <c r="C120" s="124" t="str">
        <f t="shared" ca="1" si="8"/>
        <v>A</v>
      </c>
      <c r="D120" s="124">
        <f t="shared" si="10"/>
        <v>13458013593.957169</v>
      </c>
      <c r="E120" s="124" t="str">
        <f t="shared" ca="1" si="9"/>
        <v>B</v>
      </c>
    </row>
    <row r="121" spans="1:5" x14ac:dyDescent="0.3">
      <c r="A121" s="117" t="s">
        <v>567</v>
      </c>
      <c r="B121" s="118">
        <v>26039186.250000004</v>
      </c>
      <c r="C121" s="124" t="str">
        <f t="shared" ca="1" si="8"/>
        <v>A</v>
      </c>
      <c r="D121" s="124">
        <f t="shared" si="10"/>
        <v>13484052780.207169</v>
      </c>
      <c r="E121" s="124" t="str">
        <f t="shared" ca="1" si="9"/>
        <v>B</v>
      </c>
    </row>
    <row r="122" spans="1:5" x14ac:dyDescent="0.3">
      <c r="A122" s="117" t="s">
        <v>150</v>
      </c>
      <c r="B122" s="118">
        <v>26012701</v>
      </c>
      <c r="C122" s="124" t="str">
        <f t="shared" ca="1" si="8"/>
        <v>A</v>
      </c>
      <c r="D122" s="124">
        <f t="shared" si="10"/>
        <v>13510065481.207169</v>
      </c>
      <c r="E122" s="124" t="str">
        <f t="shared" ca="1" si="9"/>
        <v>B</v>
      </c>
    </row>
    <row r="123" spans="1:5" x14ac:dyDescent="0.3">
      <c r="A123" s="117" t="s">
        <v>505</v>
      </c>
      <c r="B123" s="118">
        <v>25935478.800000001</v>
      </c>
      <c r="C123" s="124" t="str">
        <f t="shared" ca="1" si="8"/>
        <v>A</v>
      </c>
      <c r="D123" s="124">
        <f t="shared" si="10"/>
        <v>13536000960.007168</v>
      </c>
      <c r="E123" s="124" t="str">
        <f t="shared" ca="1" si="9"/>
        <v>B</v>
      </c>
    </row>
    <row r="124" spans="1:5" x14ac:dyDescent="0.3">
      <c r="A124" s="117" t="s">
        <v>751</v>
      </c>
      <c r="B124" s="118">
        <v>25074999.911500003</v>
      </c>
      <c r="C124" s="124" t="str">
        <f t="shared" ca="1" si="8"/>
        <v>A</v>
      </c>
      <c r="D124" s="124">
        <f t="shared" si="10"/>
        <v>13561075959.918669</v>
      </c>
      <c r="E124" s="124" t="str">
        <f t="shared" ca="1" si="9"/>
        <v>B</v>
      </c>
    </row>
    <row r="125" spans="1:5" x14ac:dyDescent="0.3">
      <c r="A125" s="117" t="s">
        <v>442</v>
      </c>
      <c r="B125" s="118">
        <v>24832500</v>
      </c>
      <c r="C125" s="124" t="str">
        <f t="shared" ca="1" si="8"/>
        <v>A</v>
      </c>
      <c r="D125" s="124">
        <f t="shared" si="10"/>
        <v>13585908459.918669</v>
      </c>
      <c r="E125" s="124" t="str">
        <f t="shared" ca="1" si="9"/>
        <v>B</v>
      </c>
    </row>
    <row r="126" spans="1:5" x14ac:dyDescent="0.3">
      <c r="A126" s="117" t="s">
        <v>855</v>
      </c>
      <c r="B126" s="118">
        <v>24802572.025000006</v>
      </c>
      <c r="C126" s="124" t="str">
        <f t="shared" ca="1" si="8"/>
        <v>A</v>
      </c>
      <c r="D126" s="124">
        <f t="shared" si="10"/>
        <v>13610711031.943668</v>
      </c>
      <c r="E126" s="124" t="str">
        <f t="shared" ca="1" si="9"/>
        <v>B</v>
      </c>
    </row>
    <row r="127" spans="1:5" x14ac:dyDescent="0.3">
      <c r="A127" s="117" t="s">
        <v>682</v>
      </c>
      <c r="B127" s="118">
        <v>23586200</v>
      </c>
      <c r="C127" s="124" t="str">
        <f t="shared" ca="1" si="8"/>
        <v>A</v>
      </c>
      <c r="D127" s="124">
        <f t="shared" si="10"/>
        <v>13634297231.943668</v>
      </c>
      <c r="E127" s="124" t="str">
        <f t="shared" ca="1" si="9"/>
        <v>B</v>
      </c>
    </row>
    <row r="128" spans="1:5" x14ac:dyDescent="0.3">
      <c r="A128" s="117" t="s">
        <v>184</v>
      </c>
      <c r="B128" s="118">
        <v>23532212.000000004</v>
      </c>
      <c r="C128" s="124" t="str">
        <f t="shared" ca="1" si="8"/>
        <v>A</v>
      </c>
      <c r="D128" s="124">
        <f t="shared" si="10"/>
        <v>13657829443.943668</v>
      </c>
      <c r="E128" s="124" t="str">
        <f t="shared" ca="1" si="9"/>
        <v>B</v>
      </c>
    </row>
    <row r="129" spans="1:5" x14ac:dyDescent="0.3">
      <c r="A129" s="117" t="s">
        <v>762</v>
      </c>
      <c r="B129" s="118">
        <v>23375000</v>
      </c>
      <c r="C129" s="124" t="str">
        <f t="shared" ca="1" si="8"/>
        <v>A</v>
      </c>
      <c r="D129" s="124">
        <f t="shared" si="10"/>
        <v>13681204443.943668</v>
      </c>
      <c r="E129" s="124" t="str">
        <f t="shared" ca="1" si="9"/>
        <v>B</v>
      </c>
    </row>
    <row r="130" spans="1:5" x14ac:dyDescent="0.3">
      <c r="A130" s="117" t="s">
        <v>792</v>
      </c>
      <c r="B130" s="118">
        <v>23200520.126666669</v>
      </c>
      <c r="C130" s="124" t="str">
        <f t="shared" ca="1" si="8"/>
        <v>A</v>
      </c>
      <c r="D130" s="124">
        <f t="shared" si="10"/>
        <v>13704404964.070335</v>
      </c>
      <c r="E130" s="124" t="str">
        <f t="shared" ca="1" si="9"/>
        <v>B</v>
      </c>
    </row>
    <row r="131" spans="1:5" x14ac:dyDescent="0.3">
      <c r="A131" s="117" t="s">
        <v>614</v>
      </c>
      <c r="B131" s="118">
        <v>23124976.875000004</v>
      </c>
      <c r="C131" s="124" t="str">
        <f t="shared" ca="1" si="8"/>
        <v>A</v>
      </c>
      <c r="D131" s="124">
        <f t="shared" si="10"/>
        <v>13727529940.945335</v>
      </c>
      <c r="E131" s="124" t="str">
        <f t="shared" ca="1" si="9"/>
        <v>B</v>
      </c>
    </row>
    <row r="132" spans="1:5" x14ac:dyDescent="0.3">
      <c r="A132" s="117" t="s">
        <v>311</v>
      </c>
      <c r="B132" s="118">
        <v>22949982</v>
      </c>
      <c r="C132" s="124" t="str">
        <f t="shared" ca="1" si="8"/>
        <v>A</v>
      </c>
      <c r="D132" s="124">
        <f t="shared" si="10"/>
        <v>13750479922.945335</v>
      </c>
      <c r="E132" s="124" t="str">
        <f t="shared" ca="1" si="9"/>
        <v>B</v>
      </c>
    </row>
    <row r="133" spans="1:5" x14ac:dyDescent="0.3">
      <c r="A133" s="117" t="s">
        <v>743</v>
      </c>
      <c r="B133" s="118">
        <v>22738375</v>
      </c>
      <c r="C133" s="124" t="str">
        <f t="shared" ref="C133:C196" ca="1" si="11">IF(ROW(A133)-3&lt;=$H$9,"A",IF(ROW(A133)-3&lt;=$H$10+$H$9,"B","C"))</f>
        <v>A</v>
      </c>
      <c r="D133" s="124">
        <f t="shared" si="10"/>
        <v>13773218297.945335</v>
      </c>
      <c r="E133" s="124" t="str">
        <f t="shared" ref="E133:E196" ca="1" si="12">IF(D133&lt;=$H$15,"A",IF(D133&lt;=$H$16+$H$15,"B","C"))</f>
        <v>B</v>
      </c>
    </row>
    <row r="134" spans="1:5" x14ac:dyDescent="0.3">
      <c r="A134" s="117" t="s">
        <v>784</v>
      </c>
      <c r="B134" s="118">
        <v>22499999.940000005</v>
      </c>
      <c r="C134" s="124" t="str">
        <f t="shared" ca="1" si="11"/>
        <v>A</v>
      </c>
      <c r="D134" s="124">
        <f t="shared" ref="D134:D197" si="13">D133+B134</f>
        <v>13795718297.885336</v>
      </c>
      <c r="E134" s="124" t="str">
        <f t="shared" ca="1" si="12"/>
        <v>B</v>
      </c>
    </row>
    <row r="135" spans="1:5" x14ac:dyDescent="0.3">
      <c r="A135" s="117" t="s">
        <v>66</v>
      </c>
      <c r="B135" s="118">
        <v>22320496</v>
      </c>
      <c r="C135" s="124" t="str">
        <f t="shared" ca="1" si="11"/>
        <v>A</v>
      </c>
      <c r="D135" s="124">
        <f t="shared" si="13"/>
        <v>13818038793.885336</v>
      </c>
      <c r="E135" s="124" t="str">
        <f t="shared" ca="1" si="12"/>
        <v>B</v>
      </c>
    </row>
    <row r="136" spans="1:5" x14ac:dyDescent="0.3">
      <c r="A136" s="117" t="s">
        <v>14</v>
      </c>
      <c r="B136" s="118">
        <v>21918750.125250001</v>
      </c>
      <c r="C136" s="124" t="str">
        <f t="shared" ca="1" si="11"/>
        <v>B</v>
      </c>
      <c r="D136" s="124">
        <f t="shared" si="13"/>
        <v>13839957544.010586</v>
      </c>
      <c r="E136" s="124" t="str">
        <f t="shared" ca="1" si="12"/>
        <v>B</v>
      </c>
    </row>
    <row r="137" spans="1:5" x14ac:dyDescent="0.3">
      <c r="A137" s="117" t="s">
        <v>588</v>
      </c>
      <c r="B137" s="118">
        <v>21816914.350000001</v>
      </c>
      <c r="C137" s="124" t="str">
        <f t="shared" ca="1" si="11"/>
        <v>B</v>
      </c>
      <c r="D137" s="124">
        <f t="shared" si="13"/>
        <v>13861774458.360586</v>
      </c>
      <c r="E137" s="124" t="str">
        <f t="shared" ca="1" si="12"/>
        <v>B</v>
      </c>
    </row>
    <row r="138" spans="1:5" x14ac:dyDescent="0.3">
      <c r="A138" s="117" t="s">
        <v>35</v>
      </c>
      <c r="B138" s="118">
        <v>21621600.000000004</v>
      </c>
      <c r="C138" s="124" t="str">
        <f t="shared" ca="1" si="11"/>
        <v>B</v>
      </c>
      <c r="D138" s="124">
        <f t="shared" si="13"/>
        <v>13883396058.360586</v>
      </c>
      <c r="E138" s="124" t="str">
        <f t="shared" ca="1" si="12"/>
        <v>B</v>
      </c>
    </row>
    <row r="139" spans="1:5" x14ac:dyDescent="0.3">
      <c r="A139" s="117" t="s">
        <v>425</v>
      </c>
      <c r="B139" s="118">
        <v>21552050.575000003</v>
      </c>
      <c r="C139" s="124" t="str">
        <f t="shared" ca="1" si="11"/>
        <v>B</v>
      </c>
      <c r="D139" s="124">
        <f t="shared" si="13"/>
        <v>13904948108.935587</v>
      </c>
      <c r="E139" s="124" t="str">
        <f t="shared" ca="1" si="12"/>
        <v>B</v>
      </c>
    </row>
    <row r="140" spans="1:5" x14ac:dyDescent="0.3">
      <c r="A140" s="117" t="s">
        <v>596</v>
      </c>
      <c r="B140" s="118">
        <v>21216924.630000006</v>
      </c>
      <c r="C140" s="124" t="str">
        <f t="shared" ca="1" si="11"/>
        <v>B</v>
      </c>
      <c r="D140" s="124">
        <f t="shared" si="13"/>
        <v>13926165033.565586</v>
      </c>
      <c r="E140" s="124" t="str">
        <f t="shared" ca="1" si="12"/>
        <v>B</v>
      </c>
    </row>
    <row r="141" spans="1:5" x14ac:dyDescent="0.3">
      <c r="A141" s="117" t="s">
        <v>812</v>
      </c>
      <c r="B141" s="118">
        <v>21087000.000000004</v>
      </c>
      <c r="C141" s="124" t="str">
        <f t="shared" ca="1" si="11"/>
        <v>B</v>
      </c>
      <c r="D141" s="124">
        <f t="shared" si="13"/>
        <v>13947252033.565586</v>
      </c>
      <c r="E141" s="124" t="str">
        <f t="shared" ca="1" si="12"/>
        <v>B</v>
      </c>
    </row>
    <row r="142" spans="1:5" x14ac:dyDescent="0.3">
      <c r="A142" s="117" t="s">
        <v>62</v>
      </c>
      <c r="B142" s="118">
        <v>20935530</v>
      </c>
      <c r="C142" s="124" t="str">
        <f t="shared" ca="1" si="11"/>
        <v>B</v>
      </c>
      <c r="D142" s="124">
        <f t="shared" si="13"/>
        <v>13968187563.565586</v>
      </c>
      <c r="E142" s="124" t="str">
        <f t="shared" ca="1" si="12"/>
        <v>B</v>
      </c>
    </row>
    <row r="143" spans="1:5" x14ac:dyDescent="0.3">
      <c r="A143" s="117" t="s">
        <v>245</v>
      </c>
      <c r="B143" s="118">
        <v>20262000.000000004</v>
      </c>
      <c r="C143" s="124" t="str">
        <f t="shared" ca="1" si="11"/>
        <v>B</v>
      </c>
      <c r="D143" s="124">
        <f t="shared" si="13"/>
        <v>13988449563.565586</v>
      </c>
      <c r="E143" s="124" t="str">
        <f t="shared" ca="1" si="12"/>
        <v>B</v>
      </c>
    </row>
    <row r="144" spans="1:5" x14ac:dyDescent="0.3">
      <c r="A144" s="117" t="s">
        <v>148</v>
      </c>
      <c r="B144" s="118">
        <v>19825019.5</v>
      </c>
      <c r="C144" s="124" t="str">
        <f t="shared" ca="1" si="11"/>
        <v>B</v>
      </c>
      <c r="D144" s="124">
        <f t="shared" si="13"/>
        <v>14008274583.065586</v>
      </c>
      <c r="E144" s="124" t="str">
        <f t="shared" ca="1" si="12"/>
        <v>B</v>
      </c>
    </row>
    <row r="145" spans="1:5" x14ac:dyDescent="0.3">
      <c r="A145" s="117" t="s">
        <v>482</v>
      </c>
      <c r="B145" s="118">
        <v>19611762.500000004</v>
      </c>
      <c r="C145" s="124" t="str">
        <f t="shared" ca="1" si="11"/>
        <v>B</v>
      </c>
      <c r="D145" s="124">
        <f t="shared" si="13"/>
        <v>14027886345.565586</v>
      </c>
      <c r="E145" s="124" t="str">
        <f t="shared" ca="1" si="12"/>
        <v>B</v>
      </c>
    </row>
    <row r="146" spans="1:5" x14ac:dyDescent="0.3">
      <c r="A146" s="117" t="s">
        <v>165</v>
      </c>
      <c r="B146" s="118">
        <v>19324140.000000004</v>
      </c>
      <c r="C146" s="124" t="str">
        <f t="shared" ca="1" si="11"/>
        <v>B</v>
      </c>
      <c r="D146" s="124">
        <f t="shared" si="13"/>
        <v>14047210485.565586</v>
      </c>
      <c r="E146" s="124" t="str">
        <f t="shared" ca="1" si="12"/>
        <v>B</v>
      </c>
    </row>
    <row r="147" spans="1:5" x14ac:dyDescent="0.3">
      <c r="A147" s="117" t="s">
        <v>455</v>
      </c>
      <c r="B147" s="118">
        <v>19290231.125</v>
      </c>
      <c r="C147" s="124" t="str">
        <f t="shared" ca="1" si="11"/>
        <v>B</v>
      </c>
      <c r="D147" s="124">
        <f t="shared" si="13"/>
        <v>14066500716.690586</v>
      </c>
      <c r="E147" s="124" t="str">
        <f t="shared" ca="1" si="12"/>
        <v>B</v>
      </c>
    </row>
    <row r="148" spans="1:5" x14ac:dyDescent="0.3">
      <c r="A148" s="117" t="s">
        <v>113</v>
      </c>
      <c r="B148" s="118">
        <v>19098750</v>
      </c>
      <c r="C148" s="124" t="str">
        <f t="shared" ca="1" si="11"/>
        <v>B</v>
      </c>
      <c r="D148" s="124">
        <f t="shared" si="13"/>
        <v>14085599466.690586</v>
      </c>
      <c r="E148" s="124" t="str">
        <f t="shared" ca="1" si="12"/>
        <v>B</v>
      </c>
    </row>
    <row r="149" spans="1:5" x14ac:dyDescent="0.3">
      <c r="A149" s="117" t="s">
        <v>144</v>
      </c>
      <c r="B149" s="118">
        <v>18810000</v>
      </c>
      <c r="C149" s="124" t="str">
        <f t="shared" ca="1" si="11"/>
        <v>B</v>
      </c>
      <c r="D149" s="124">
        <f t="shared" si="13"/>
        <v>14104409466.690586</v>
      </c>
      <c r="E149" s="124" t="str">
        <f t="shared" ca="1" si="12"/>
        <v>B</v>
      </c>
    </row>
    <row r="150" spans="1:5" x14ac:dyDescent="0.3">
      <c r="A150" s="117" t="s">
        <v>786</v>
      </c>
      <c r="B150" s="118">
        <v>18599998.450000003</v>
      </c>
      <c r="C150" s="124" t="str">
        <f t="shared" ca="1" si="11"/>
        <v>B</v>
      </c>
      <c r="D150" s="124">
        <f t="shared" si="13"/>
        <v>14123009465.140587</v>
      </c>
      <c r="E150" s="124" t="str">
        <f t="shared" ca="1" si="12"/>
        <v>B</v>
      </c>
    </row>
    <row r="151" spans="1:5" x14ac:dyDescent="0.3">
      <c r="A151" s="117" t="s">
        <v>531</v>
      </c>
      <c r="B151" s="118">
        <v>17964369.5</v>
      </c>
      <c r="C151" s="124" t="str">
        <f t="shared" ca="1" si="11"/>
        <v>B</v>
      </c>
      <c r="D151" s="124">
        <f t="shared" si="13"/>
        <v>14140973834.640587</v>
      </c>
      <c r="E151" s="124" t="str">
        <f t="shared" ca="1" si="12"/>
        <v>B</v>
      </c>
    </row>
    <row r="152" spans="1:5" x14ac:dyDescent="0.3">
      <c r="A152" s="117" t="s">
        <v>611</v>
      </c>
      <c r="B152" s="118">
        <v>17795090.115000002</v>
      </c>
      <c r="C152" s="124" t="str">
        <f t="shared" ca="1" si="11"/>
        <v>B</v>
      </c>
      <c r="D152" s="124">
        <f t="shared" si="13"/>
        <v>14158768924.755587</v>
      </c>
      <c r="E152" s="124" t="str">
        <f t="shared" ca="1" si="12"/>
        <v>B</v>
      </c>
    </row>
    <row r="153" spans="1:5" x14ac:dyDescent="0.3">
      <c r="A153" s="117" t="s">
        <v>815</v>
      </c>
      <c r="B153" s="118">
        <v>16923170</v>
      </c>
      <c r="C153" s="124" t="str">
        <f t="shared" ca="1" si="11"/>
        <v>B</v>
      </c>
      <c r="D153" s="124">
        <f t="shared" si="13"/>
        <v>14175692094.755587</v>
      </c>
      <c r="E153" s="124" t="str">
        <f t="shared" ca="1" si="12"/>
        <v>B</v>
      </c>
    </row>
    <row r="154" spans="1:5" x14ac:dyDescent="0.3">
      <c r="A154" s="117" t="s">
        <v>760</v>
      </c>
      <c r="B154" s="118">
        <v>16720000</v>
      </c>
      <c r="C154" s="124" t="str">
        <f t="shared" ca="1" si="11"/>
        <v>B</v>
      </c>
      <c r="D154" s="124">
        <f t="shared" si="13"/>
        <v>14192412094.755587</v>
      </c>
      <c r="E154" s="124" t="str">
        <f t="shared" ca="1" si="12"/>
        <v>B</v>
      </c>
    </row>
    <row r="155" spans="1:5" x14ac:dyDescent="0.3">
      <c r="A155" s="117" t="s">
        <v>769</v>
      </c>
      <c r="B155" s="118">
        <v>16500000.000000002</v>
      </c>
      <c r="C155" s="124" t="str">
        <f t="shared" ca="1" si="11"/>
        <v>B</v>
      </c>
      <c r="D155" s="124">
        <f t="shared" si="13"/>
        <v>14208912094.755587</v>
      </c>
      <c r="E155" s="124" t="str">
        <f t="shared" ca="1" si="12"/>
        <v>B</v>
      </c>
    </row>
    <row r="156" spans="1:5" x14ac:dyDescent="0.3">
      <c r="A156" s="117" t="s">
        <v>841</v>
      </c>
      <c r="B156" s="118">
        <v>16384500.000000004</v>
      </c>
      <c r="C156" s="124" t="str">
        <f t="shared" ca="1" si="11"/>
        <v>B</v>
      </c>
      <c r="D156" s="124">
        <f t="shared" si="13"/>
        <v>14225296594.755587</v>
      </c>
      <c r="E156" s="124" t="str">
        <f t="shared" ca="1" si="12"/>
        <v>B</v>
      </c>
    </row>
    <row r="157" spans="1:5" x14ac:dyDescent="0.3">
      <c r="A157" s="117" t="s">
        <v>176</v>
      </c>
      <c r="B157" s="118">
        <v>16233747.502500003</v>
      </c>
      <c r="C157" s="124" t="str">
        <f t="shared" ca="1" si="11"/>
        <v>B</v>
      </c>
      <c r="D157" s="124">
        <f t="shared" si="13"/>
        <v>14241530342.258087</v>
      </c>
      <c r="E157" s="124" t="str">
        <f t="shared" ca="1" si="12"/>
        <v>B</v>
      </c>
    </row>
    <row r="158" spans="1:5" x14ac:dyDescent="0.3">
      <c r="A158" s="117" t="s">
        <v>77</v>
      </c>
      <c r="B158" s="118">
        <v>16204017.5</v>
      </c>
      <c r="C158" s="124" t="str">
        <f t="shared" ca="1" si="11"/>
        <v>B</v>
      </c>
      <c r="D158" s="124">
        <f t="shared" si="13"/>
        <v>14257734359.758087</v>
      </c>
      <c r="E158" s="124" t="str">
        <f t="shared" ca="1" si="12"/>
        <v>B</v>
      </c>
    </row>
    <row r="159" spans="1:5" x14ac:dyDescent="0.3">
      <c r="A159" s="117" t="s">
        <v>34</v>
      </c>
      <c r="B159" s="118">
        <v>16170000</v>
      </c>
      <c r="C159" s="124" t="str">
        <f t="shared" ca="1" si="11"/>
        <v>B</v>
      </c>
      <c r="D159" s="124">
        <f t="shared" si="13"/>
        <v>14273904359.758087</v>
      </c>
      <c r="E159" s="124" t="str">
        <f t="shared" ca="1" si="12"/>
        <v>B</v>
      </c>
    </row>
    <row r="160" spans="1:5" x14ac:dyDescent="0.3">
      <c r="A160" s="117" t="s">
        <v>224</v>
      </c>
      <c r="B160" s="118">
        <v>15949248.782500003</v>
      </c>
      <c r="C160" s="124" t="str">
        <f t="shared" ca="1" si="11"/>
        <v>B</v>
      </c>
      <c r="D160" s="124">
        <f t="shared" si="13"/>
        <v>14289853608.540586</v>
      </c>
      <c r="E160" s="124" t="str">
        <f t="shared" ca="1" si="12"/>
        <v>B</v>
      </c>
    </row>
    <row r="161" spans="1:5" x14ac:dyDescent="0.3">
      <c r="A161" s="117" t="s">
        <v>643</v>
      </c>
      <c r="B161" s="118">
        <v>15615999.872000001</v>
      </c>
      <c r="C161" s="124" t="str">
        <f t="shared" ca="1" si="11"/>
        <v>B</v>
      </c>
      <c r="D161" s="124">
        <f t="shared" si="13"/>
        <v>14305469608.412586</v>
      </c>
      <c r="E161" s="124" t="str">
        <f t="shared" ca="1" si="12"/>
        <v>B</v>
      </c>
    </row>
    <row r="162" spans="1:5" x14ac:dyDescent="0.3">
      <c r="A162" s="117" t="s">
        <v>227</v>
      </c>
      <c r="B162" s="118">
        <v>15371587.000000002</v>
      </c>
      <c r="C162" s="124" t="str">
        <f t="shared" ca="1" si="11"/>
        <v>B</v>
      </c>
      <c r="D162" s="124">
        <f t="shared" si="13"/>
        <v>14320841195.412586</v>
      </c>
      <c r="E162" s="124" t="str">
        <f t="shared" ca="1" si="12"/>
        <v>B</v>
      </c>
    </row>
    <row r="163" spans="1:5" x14ac:dyDescent="0.3">
      <c r="A163" s="117" t="s">
        <v>41</v>
      </c>
      <c r="B163" s="118">
        <v>14656125</v>
      </c>
      <c r="C163" s="124" t="str">
        <f t="shared" ca="1" si="11"/>
        <v>B</v>
      </c>
      <c r="D163" s="124">
        <f t="shared" si="13"/>
        <v>14335497320.412586</v>
      </c>
      <c r="E163" s="124" t="str">
        <f t="shared" ca="1" si="12"/>
        <v>B</v>
      </c>
    </row>
    <row r="164" spans="1:5" x14ac:dyDescent="0.3">
      <c r="A164" s="117" t="s">
        <v>534</v>
      </c>
      <c r="B164" s="118">
        <v>14228979.600000001</v>
      </c>
      <c r="C164" s="124" t="str">
        <f t="shared" ca="1" si="11"/>
        <v>B</v>
      </c>
      <c r="D164" s="124">
        <f t="shared" si="13"/>
        <v>14349726300.012587</v>
      </c>
      <c r="E164" s="124" t="str">
        <f t="shared" ca="1" si="12"/>
        <v>B</v>
      </c>
    </row>
    <row r="165" spans="1:5" x14ac:dyDescent="0.3">
      <c r="A165" s="117" t="s">
        <v>794</v>
      </c>
      <c r="B165" s="118">
        <v>14169833.333333336</v>
      </c>
      <c r="C165" s="124" t="str">
        <f t="shared" ca="1" si="11"/>
        <v>B</v>
      </c>
      <c r="D165" s="124">
        <f t="shared" si="13"/>
        <v>14363896133.345921</v>
      </c>
      <c r="E165" s="124" t="str">
        <f t="shared" ca="1" si="12"/>
        <v>B</v>
      </c>
    </row>
    <row r="166" spans="1:5" x14ac:dyDescent="0.3">
      <c r="A166" s="117" t="s">
        <v>517</v>
      </c>
      <c r="B166" s="118">
        <v>14152314.000000002</v>
      </c>
      <c r="C166" s="124" t="str">
        <f t="shared" ca="1" si="11"/>
        <v>B</v>
      </c>
      <c r="D166" s="124">
        <f t="shared" si="13"/>
        <v>14378048447.345921</v>
      </c>
      <c r="E166" s="124" t="str">
        <f t="shared" ca="1" si="12"/>
        <v>B</v>
      </c>
    </row>
    <row r="167" spans="1:5" x14ac:dyDescent="0.3">
      <c r="A167" s="117" t="s">
        <v>373</v>
      </c>
      <c r="B167" s="118">
        <v>13978736.75</v>
      </c>
      <c r="C167" s="124" t="str">
        <f t="shared" ca="1" si="11"/>
        <v>B</v>
      </c>
      <c r="D167" s="124">
        <f t="shared" si="13"/>
        <v>14392027184.095921</v>
      </c>
      <c r="E167" s="124" t="str">
        <f t="shared" ca="1" si="12"/>
        <v>B</v>
      </c>
    </row>
    <row r="168" spans="1:5" x14ac:dyDescent="0.3">
      <c r="A168" s="117" t="s">
        <v>676</v>
      </c>
      <c r="B168" s="118">
        <v>13883867.25</v>
      </c>
      <c r="C168" s="124" t="str">
        <f t="shared" ca="1" si="11"/>
        <v>B</v>
      </c>
      <c r="D168" s="124">
        <f t="shared" si="13"/>
        <v>14405911051.345921</v>
      </c>
      <c r="E168" s="124" t="str">
        <f t="shared" ca="1" si="12"/>
        <v>B</v>
      </c>
    </row>
    <row r="169" spans="1:5" x14ac:dyDescent="0.3">
      <c r="A169" s="117" t="s">
        <v>571</v>
      </c>
      <c r="B169" s="118">
        <v>13883292.500000002</v>
      </c>
      <c r="C169" s="124" t="str">
        <f t="shared" ca="1" si="11"/>
        <v>B</v>
      </c>
      <c r="D169" s="124">
        <f t="shared" si="13"/>
        <v>14419794343.845921</v>
      </c>
      <c r="E169" s="124" t="str">
        <f t="shared" ca="1" si="12"/>
        <v>B</v>
      </c>
    </row>
    <row r="170" spans="1:5" x14ac:dyDescent="0.3">
      <c r="A170" s="117" t="s">
        <v>788</v>
      </c>
      <c r="B170" s="118">
        <v>13866666.528000003</v>
      </c>
      <c r="C170" s="124" t="str">
        <f t="shared" ca="1" si="11"/>
        <v>B</v>
      </c>
      <c r="D170" s="124">
        <f t="shared" si="13"/>
        <v>14433661010.37392</v>
      </c>
      <c r="E170" s="124" t="str">
        <f t="shared" ca="1" si="12"/>
        <v>B</v>
      </c>
    </row>
    <row r="171" spans="1:5" x14ac:dyDescent="0.3">
      <c r="A171" s="117" t="s">
        <v>426</v>
      </c>
      <c r="B171" s="118">
        <v>13624187.500000002</v>
      </c>
      <c r="C171" s="124" t="str">
        <f t="shared" ca="1" si="11"/>
        <v>B</v>
      </c>
      <c r="D171" s="124">
        <f t="shared" si="13"/>
        <v>14447285197.87392</v>
      </c>
      <c r="E171" s="124" t="str">
        <f t="shared" ca="1" si="12"/>
        <v>B</v>
      </c>
    </row>
    <row r="172" spans="1:5" x14ac:dyDescent="0.3">
      <c r="A172" s="117" t="s">
        <v>872</v>
      </c>
      <c r="B172" s="118">
        <v>13500003</v>
      </c>
      <c r="C172" s="124" t="str">
        <f t="shared" ca="1" si="11"/>
        <v>B</v>
      </c>
      <c r="D172" s="124">
        <f t="shared" si="13"/>
        <v>14460785200.87392</v>
      </c>
      <c r="E172" s="124" t="str">
        <f t="shared" ca="1" si="12"/>
        <v>B</v>
      </c>
    </row>
    <row r="173" spans="1:5" x14ac:dyDescent="0.3">
      <c r="A173" s="117" t="s">
        <v>865</v>
      </c>
      <c r="B173" s="118">
        <v>13500003</v>
      </c>
      <c r="C173" s="124" t="str">
        <f t="shared" ca="1" si="11"/>
        <v>B</v>
      </c>
      <c r="D173" s="124">
        <f t="shared" si="13"/>
        <v>14474285203.87392</v>
      </c>
      <c r="E173" s="124" t="str">
        <f t="shared" ca="1" si="12"/>
        <v>B</v>
      </c>
    </row>
    <row r="174" spans="1:5" x14ac:dyDescent="0.3">
      <c r="A174" s="117" t="s">
        <v>195</v>
      </c>
      <c r="B174" s="118">
        <v>13440625</v>
      </c>
      <c r="C174" s="124" t="str">
        <f t="shared" ca="1" si="11"/>
        <v>B</v>
      </c>
      <c r="D174" s="124">
        <f t="shared" si="13"/>
        <v>14487725828.87392</v>
      </c>
      <c r="E174" s="124" t="str">
        <f t="shared" ca="1" si="12"/>
        <v>B</v>
      </c>
    </row>
    <row r="175" spans="1:5" x14ac:dyDescent="0.3">
      <c r="A175" s="117" t="s">
        <v>158</v>
      </c>
      <c r="B175" s="118">
        <v>12917162.5</v>
      </c>
      <c r="C175" s="124" t="str">
        <f t="shared" ca="1" si="11"/>
        <v>B</v>
      </c>
      <c r="D175" s="124">
        <f t="shared" si="13"/>
        <v>14500642991.37392</v>
      </c>
      <c r="E175" s="124" t="str">
        <f t="shared" ca="1" si="12"/>
        <v>B</v>
      </c>
    </row>
    <row r="176" spans="1:5" x14ac:dyDescent="0.3">
      <c r="A176" s="117" t="s">
        <v>163</v>
      </c>
      <c r="B176" s="118">
        <v>12897500.000000002</v>
      </c>
      <c r="C176" s="124" t="str">
        <f t="shared" ca="1" si="11"/>
        <v>B</v>
      </c>
      <c r="D176" s="124">
        <f t="shared" si="13"/>
        <v>14513540491.37392</v>
      </c>
      <c r="E176" s="124" t="str">
        <f t="shared" ca="1" si="12"/>
        <v>B</v>
      </c>
    </row>
    <row r="177" spans="1:5" x14ac:dyDescent="0.3">
      <c r="A177" s="117" t="s">
        <v>116</v>
      </c>
      <c r="B177" s="118">
        <v>12527460</v>
      </c>
      <c r="C177" s="124" t="str">
        <f t="shared" ca="1" si="11"/>
        <v>B</v>
      </c>
      <c r="D177" s="124">
        <f t="shared" si="13"/>
        <v>14526067951.37392</v>
      </c>
      <c r="E177" s="124" t="str">
        <f t="shared" ca="1" si="12"/>
        <v>B</v>
      </c>
    </row>
    <row r="178" spans="1:5" x14ac:dyDescent="0.3">
      <c r="A178" s="117" t="s">
        <v>25</v>
      </c>
      <c r="B178" s="118">
        <v>12426700.000000002</v>
      </c>
      <c r="C178" s="124" t="str">
        <f t="shared" ca="1" si="11"/>
        <v>B</v>
      </c>
      <c r="D178" s="124">
        <f t="shared" si="13"/>
        <v>14538494651.37392</v>
      </c>
      <c r="E178" s="124" t="str">
        <f t="shared" ca="1" si="12"/>
        <v>B</v>
      </c>
    </row>
    <row r="179" spans="1:5" x14ac:dyDescent="0.3">
      <c r="A179" s="117" t="s">
        <v>681</v>
      </c>
      <c r="B179" s="118">
        <v>12045026.4</v>
      </c>
      <c r="C179" s="124" t="str">
        <f t="shared" ca="1" si="11"/>
        <v>B</v>
      </c>
      <c r="D179" s="124">
        <f t="shared" si="13"/>
        <v>14550539677.77392</v>
      </c>
      <c r="E179" s="124" t="str">
        <f t="shared" ca="1" si="12"/>
        <v>B</v>
      </c>
    </row>
    <row r="180" spans="1:5" x14ac:dyDescent="0.3">
      <c r="A180" s="117" t="s">
        <v>452</v>
      </c>
      <c r="B180" s="118">
        <v>11962500</v>
      </c>
      <c r="C180" s="124" t="str">
        <f t="shared" ca="1" si="11"/>
        <v>B</v>
      </c>
      <c r="D180" s="124">
        <f t="shared" si="13"/>
        <v>14562502177.77392</v>
      </c>
      <c r="E180" s="124" t="str">
        <f t="shared" ca="1" si="12"/>
        <v>B</v>
      </c>
    </row>
    <row r="181" spans="1:5" x14ac:dyDescent="0.3">
      <c r="A181" s="117" t="s">
        <v>600</v>
      </c>
      <c r="B181" s="118">
        <v>11881633.5</v>
      </c>
      <c r="C181" s="124" t="str">
        <f t="shared" ca="1" si="11"/>
        <v>B</v>
      </c>
      <c r="D181" s="124">
        <f t="shared" si="13"/>
        <v>14574383811.27392</v>
      </c>
      <c r="E181" s="124" t="str">
        <f t="shared" ca="1" si="12"/>
        <v>B</v>
      </c>
    </row>
    <row r="182" spans="1:5" x14ac:dyDescent="0.3">
      <c r="A182" s="117" t="s">
        <v>864</v>
      </c>
      <c r="B182" s="118">
        <v>11880000.000000002</v>
      </c>
      <c r="C182" s="124" t="str">
        <f t="shared" ca="1" si="11"/>
        <v>B</v>
      </c>
      <c r="D182" s="124">
        <f t="shared" si="13"/>
        <v>14586263811.27392</v>
      </c>
      <c r="E182" s="124" t="str">
        <f t="shared" ca="1" si="12"/>
        <v>B</v>
      </c>
    </row>
    <row r="183" spans="1:5" x14ac:dyDescent="0.3">
      <c r="A183" s="117" t="s">
        <v>274</v>
      </c>
      <c r="B183" s="118">
        <v>11409190.1</v>
      </c>
      <c r="C183" s="124" t="str">
        <f t="shared" ca="1" si="11"/>
        <v>B</v>
      </c>
      <c r="D183" s="124">
        <f t="shared" si="13"/>
        <v>14597673001.37392</v>
      </c>
      <c r="E183" s="124" t="str">
        <f t="shared" ca="1" si="12"/>
        <v>B</v>
      </c>
    </row>
    <row r="184" spans="1:5" x14ac:dyDescent="0.3">
      <c r="A184" s="117" t="s">
        <v>157</v>
      </c>
      <c r="B184" s="118">
        <v>11037262.5</v>
      </c>
      <c r="C184" s="124" t="str">
        <f t="shared" ca="1" si="11"/>
        <v>B</v>
      </c>
      <c r="D184" s="124">
        <f t="shared" si="13"/>
        <v>14608710263.87392</v>
      </c>
      <c r="E184" s="124" t="str">
        <f t="shared" ca="1" si="12"/>
        <v>B</v>
      </c>
    </row>
    <row r="185" spans="1:5" x14ac:dyDescent="0.3">
      <c r="A185" s="117" t="s">
        <v>381</v>
      </c>
      <c r="B185" s="118">
        <v>10949989.050000001</v>
      </c>
      <c r="C185" s="124" t="str">
        <f t="shared" ca="1" si="11"/>
        <v>B</v>
      </c>
      <c r="D185" s="124">
        <f t="shared" si="13"/>
        <v>14619660252.92392</v>
      </c>
      <c r="E185" s="124" t="str">
        <f t="shared" ca="1" si="12"/>
        <v>B</v>
      </c>
    </row>
    <row r="186" spans="1:5" x14ac:dyDescent="0.3">
      <c r="A186" s="117" t="s">
        <v>230</v>
      </c>
      <c r="B186" s="118">
        <v>10922791.206250001</v>
      </c>
      <c r="C186" s="124" t="str">
        <f t="shared" ca="1" si="11"/>
        <v>B</v>
      </c>
      <c r="D186" s="124">
        <f t="shared" si="13"/>
        <v>14630583044.130169</v>
      </c>
      <c r="E186" s="124" t="str">
        <f t="shared" ca="1" si="12"/>
        <v>B</v>
      </c>
    </row>
    <row r="187" spans="1:5" x14ac:dyDescent="0.3">
      <c r="A187" s="117" t="s">
        <v>325</v>
      </c>
      <c r="B187" s="118">
        <v>10904539.800000001</v>
      </c>
      <c r="C187" s="124" t="str">
        <f t="shared" ca="1" si="11"/>
        <v>B</v>
      </c>
      <c r="D187" s="124">
        <f t="shared" si="13"/>
        <v>14641487583.930168</v>
      </c>
      <c r="E187" s="124" t="str">
        <f t="shared" ca="1" si="12"/>
        <v>B</v>
      </c>
    </row>
    <row r="188" spans="1:5" x14ac:dyDescent="0.3">
      <c r="A188" s="117" t="s">
        <v>817</v>
      </c>
      <c r="B188" s="118">
        <v>10659000</v>
      </c>
      <c r="C188" s="124" t="str">
        <f t="shared" ca="1" si="11"/>
        <v>B</v>
      </c>
      <c r="D188" s="124">
        <f t="shared" si="13"/>
        <v>14652146583.930168</v>
      </c>
      <c r="E188" s="124" t="str">
        <f t="shared" ca="1" si="12"/>
        <v>B</v>
      </c>
    </row>
    <row r="189" spans="1:5" x14ac:dyDescent="0.3">
      <c r="A189" s="117" t="s">
        <v>315</v>
      </c>
      <c r="B189" s="118">
        <v>10628640</v>
      </c>
      <c r="C189" s="124" t="str">
        <f t="shared" ca="1" si="11"/>
        <v>B</v>
      </c>
      <c r="D189" s="124">
        <f t="shared" si="13"/>
        <v>14662775223.930168</v>
      </c>
      <c r="E189" s="124" t="str">
        <f t="shared" ca="1" si="12"/>
        <v>B</v>
      </c>
    </row>
    <row r="190" spans="1:5" x14ac:dyDescent="0.3">
      <c r="A190" s="117" t="s">
        <v>284</v>
      </c>
      <c r="B190" s="118">
        <v>10467600.000000002</v>
      </c>
      <c r="C190" s="124" t="str">
        <f t="shared" ca="1" si="11"/>
        <v>B</v>
      </c>
      <c r="D190" s="124">
        <f t="shared" si="13"/>
        <v>14673242823.930168</v>
      </c>
      <c r="E190" s="124" t="str">
        <f t="shared" ca="1" si="12"/>
        <v>B</v>
      </c>
    </row>
    <row r="191" spans="1:5" x14ac:dyDescent="0.3">
      <c r="A191" s="117" t="s">
        <v>628</v>
      </c>
      <c r="B191" s="118">
        <v>10308375</v>
      </c>
      <c r="C191" s="124" t="str">
        <f t="shared" ca="1" si="11"/>
        <v>B</v>
      </c>
      <c r="D191" s="124">
        <f t="shared" si="13"/>
        <v>14683551198.930168</v>
      </c>
      <c r="E191" s="124" t="str">
        <f t="shared" ca="1" si="12"/>
        <v>B</v>
      </c>
    </row>
    <row r="192" spans="1:5" x14ac:dyDescent="0.3">
      <c r="A192" s="117" t="s">
        <v>253</v>
      </c>
      <c r="B192" s="118">
        <v>10192751.25</v>
      </c>
      <c r="C192" s="124" t="str">
        <f t="shared" ca="1" si="11"/>
        <v>B</v>
      </c>
      <c r="D192" s="124">
        <f t="shared" si="13"/>
        <v>14693743950.180168</v>
      </c>
      <c r="E192" s="124" t="str">
        <f t="shared" ca="1" si="12"/>
        <v>B</v>
      </c>
    </row>
    <row r="193" spans="1:5" x14ac:dyDescent="0.3">
      <c r="A193" s="117" t="s">
        <v>304</v>
      </c>
      <c r="B193" s="118">
        <v>10182150</v>
      </c>
      <c r="C193" s="124" t="str">
        <f t="shared" ca="1" si="11"/>
        <v>B</v>
      </c>
      <c r="D193" s="124">
        <f t="shared" si="13"/>
        <v>14703926100.180168</v>
      </c>
      <c r="E193" s="124" t="str">
        <f t="shared" ca="1" si="12"/>
        <v>B</v>
      </c>
    </row>
    <row r="194" spans="1:5" x14ac:dyDescent="0.3">
      <c r="A194" s="117" t="s">
        <v>851</v>
      </c>
      <c r="B194" s="118">
        <v>10173240.000000002</v>
      </c>
      <c r="C194" s="124" t="str">
        <f t="shared" ca="1" si="11"/>
        <v>B</v>
      </c>
      <c r="D194" s="124">
        <f t="shared" si="13"/>
        <v>14714099340.180168</v>
      </c>
      <c r="E194" s="124" t="str">
        <f t="shared" ca="1" si="12"/>
        <v>B</v>
      </c>
    </row>
    <row r="195" spans="1:5" x14ac:dyDescent="0.3">
      <c r="A195" s="117" t="s">
        <v>453</v>
      </c>
      <c r="B195" s="118">
        <v>10134671.25</v>
      </c>
      <c r="C195" s="124" t="str">
        <f t="shared" ca="1" si="11"/>
        <v>B</v>
      </c>
      <c r="D195" s="124">
        <f t="shared" si="13"/>
        <v>14724234011.430168</v>
      </c>
      <c r="E195" s="124" t="str">
        <f t="shared" ca="1" si="12"/>
        <v>B</v>
      </c>
    </row>
    <row r="196" spans="1:5" x14ac:dyDescent="0.3">
      <c r="A196" s="117" t="s">
        <v>852</v>
      </c>
      <c r="B196" s="118">
        <v>10043977.68</v>
      </c>
      <c r="C196" s="124" t="str">
        <f t="shared" ca="1" si="11"/>
        <v>B</v>
      </c>
      <c r="D196" s="124">
        <f t="shared" si="13"/>
        <v>14734277989.110168</v>
      </c>
      <c r="E196" s="124" t="str">
        <f t="shared" ca="1" si="12"/>
        <v>B</v>
      </c>
    </row>
    <row r="197" spans="1:5" x14ac:dyDescent="0.3">
      <c r="A197" s="117" t="s">
        <v>264</v>
      </c>
      <c r="B197" s="118">
        <v>10032646.800000001</v>
      </c>
      <c r="C197" s="124" t="str">
        <f t="shared" ref="C197:C260" ca="1" si="14">IF(ROW(A197)-3&lt;=$H$9,"A",IF(ROW(A197)-3&lt;=$H$10+$H$9,"B","C"))</f>
        <v>B</v>
      </c>
      <c r="D197" s="124">
        <f t="shared" si="13"/>
        <v>14744310635.910168</v>
      </c>
      <c r="E197" s="124" t="str">
        <f t="shared" ref="E197:E260" ca="1" si="15">IF(D197&lt;=$H$15,"A",IF(D197&lt;=$H$16+$H$15,"B","C"))</f>
        <v>B</v>
      </c>
    </row>
    <row r="198" spans="1:5" x14ac:dyDescent="0.3">
      <c r="A198" s="117" t="s">
        <v>446</v>
      </c>
      <c r="B198" s="118">
        <v>10021550</v>
      </c>
      <c r="C198" s="124" t="str">
        <f t="shared" ca="1" si="14"/>
        <v>B</v>
      </c>
      <c r="D198" s="124">
        <f t="shared" ref="D198:D261" si="16">D197+B198</f>
        <v>14754332185.910168</v>
      </c>
      <c r="E198" s="124" t="str">
        <f t="shared" ca="1" si="15"/>
        <v>B</v>
      </c>
    </row>
    <row r="199" spans="1:5" x14ac:dyDescent="0.3">
      <c r="A199" s="117" t="s">
        <v>629</v>
      </c>
      <c r="B199" s="118">
        <v>9850098.5</v>
      </c>
      <c r="C199" s="124" t="str">
        <f t="shared" ca="1" si="14"/>
        <v>B</v>
      </c>
      <c r="D199" s="124">
        <f t="shared" si="16"/>
        <v>14764182284.410168</v>
      </c>
      <c r="E199" s="124" t="str">
        <f t="shared" ca="1" si="15"/>
        <v>B</v>
      </c>
    </row>
    <row r="200" spans="1:5" x14ac:dyDescent="0.3">
      <c r="A200" s="117" t="s">
        <v>287</v>
      </c>
      <c r="B200" s="118">
        <v>9757332.75</v>
      </c>
      <c r="C200" s="124" t="str">
        <f t="shared" ca="1" si="14"/>
        <v>B</v>
      </c>
      <c r="D200" s="124">
        <f t="shared" si="16"/>
        <v>14773939617.160168</v>
      </c>
      <c r="E200" s="124" t="str">
        <f t="shared" ca="1" si="15"/>
        <v>B</v>
      </c>
    </row>
    <row r="201" spans="1:5" x14ac:dyDescent="0.3">
      <c r="A201" s="117" t="s">
        <v>463</v>
      </c>
      <c r="B201" s="118">
        <v>9659604.9000000022</v>
      </c>
      <c r="C201" s="124" t="str">
        <f t="shared" ca="1" si="14"/>
        <v>B</v>
      </c>
      <c r="D201" s="124">
        <f t="shared" si="16"/>
        <v>14783599222.060167</v>
      </c>
      <c r="E201" s="124" t="str">
        <f t="shared" ca="1" si="15"/>
        <v>B</v>
      </c>
    </row>
    <row r="202" spans="1:5" x14ac:dyDescent="0.3">
      <c r="A202" s="117" t="s">
        <v>595</v>
      </c>
      <c r="B202" s="118">
        <v>9438567.1875</v>
      </c>
      <c r="C202" s="124" t="str">
        <f t="shared" ca="1" si="14"/>
        <v>B</v>
      </c>
      <c r="D202" s="124">
        <f t="shared" si="16"/>
        <v>14793037789.247667</v>
      </c>
      <c r="E202" s="124" t="str">
        <f t="shared" ca="1" si="15"/>
        <v>B</v>
      </c>
    </row>
    <row r="203" spans="1:5" x14ac:dyDescent="0.3">
      <c r="A203" s="117" t="s">
        <v>641</v>
      </c>
      <c r="B203" s="118">
        <v>9213538.9500000011</v>
      </c>
      <c r="C203" s="124" t="str">
        <f t="shared" ca="1" si="14"/>
        <v>B</v>
      </c>
      <c r="D203" s="124">
        <f t="shared" si="16"/>
        <v>14802251328.197668</v>
      </c>
      <c r="E203" s="124" t="str">
        <f t="shared" ca="1" si="15"/>
        <v>B</v>
      </c>
    </row>
    <row r="204" spans="1:5" x14ac:dyDescent="0.3">
      <c r="A204" s="117" t="s">
        <v>355</v>
      </c>
      <c r="B204" s="118">
        <v>9203397.5</v>
      </c>
      <c r="C204" s="124" t="str">
        <f t="shared" ca="1" si="14"/>
        <v>B</v>
      </c>
      <c r="D204" s="124">
        <f t="shared" si="16"/>
        <v>14811454725.697668</v>
      </c>
      <c r="E204" s="124" t="str">
        <f t="shared" ca="1" si="15"/>
        <v>B</v>
      </c>
    </row>
    <row r="205" spans="1:5" x14ac:dyDescent="0.3">
      <c r="A205" s="117" t="s">
        <v>569</v>
      </c>
      <c r="B205" s="118">
        <v>9066750.0000000019</v>
      </c>
      <c r="C205" s="124" t="str">
        <f t="shared" ca="1" si="14"/>
        <v>B</v>
      </c>
      <c r="D205" s="124">
        <f t="shared" si="16"/>
        <v>14820521475.697668</v>
      </c>
      <c r="E205" s="124" t="str">
        <f t="shared" ca="1" si="15"/>
        <v>B</v>
      </c>
    </row>
    <row r="206" spans="1:5" x14ac:dyDescent="0.3">
      <c r="A206" s="117" t="s">
        <v>352</v>
      </c>
      <c r="B206" s="118">
        <v>8964230.0000000019</v>
      </c>
      <c r="C206" s="124" t="str">
        <f t="shared" ca="1" si="14"/>
        <v>B</v>
      </c>
      <c r="D206" s="124">
        <f t="shared" si="16"/>
        <v>14829485705.697668</v>
      </c>
      <c r="E206" s="124" t="str">
        <f t="shared" ca="1" si="15"/>
        <v>B</v>
      </c>
    </row>
    <row r="207" spans="1:5" x14ac:dyDescent="0.3">
      <c r="A207" s="117" t="s">
        <v>593</v>
      </c>
      <c r="B207" s="118">
        <v>8923398</v>
      </c>
      <c r="C207" s="124" t="str">
        <f t="shared" ca="1" si="14"/>
        <v>B</v>
      </c>
      <c r="D207" s="124">
        <f t="shared" si="16"/>
        <v>14838409103.697668</v>
      </c>
      <c r="E207" s="124" t="str">
        <f t="shared" ca="1" si="15"/>
        <v>B</v>
      </c>
    </row>
    <row r="208" spans="1:5" x14ac:dyDescent="0.3">
      <c r="A208" s="117" t="s">
        <v>514</v>
      </c>
      <c r="B208" s="118">
        <v>8868543.75</v>
      </c>
      <c r="C208" s="124" t="str">
        <f t="shared" ca="1" si="14"/>
        <v>B</v>
      </c>
      <c r="D208" s="124">
        <f t="shared" si="16"/>
        <v>14847277647.447668</v>
      </c>
      <c r="E208" s="124" t="str">
        <f t="shared" ca="1" si="15"/>
        <v>B</v>
      </c>
    </row>
    <row r="209" spans="1:5" x14ac:dyDescent="0.3">
      <c r="A209" s="117" t="s">
        <v>546</v>
      </c>
      <c r="B209" s="118">
        <v>8809377.307500001</v>
      </c>
      <c r="C209" s="124" t="str">
        <f t="shared" ca="1" si="14"/>
        <v>B</v>
      </c>
      <c r="D209" s="124">
        <f t="shared" si="16"/>
        <v>14856087024.755169</v>
      </c>
      <c r="E209" s="124" t="str">
        <f t="shared" ca="1" si="15"/>
        <v>B</v>
      </c>
    </row>
    <row r="210" spans="1:5" x14ac:dyDescent="0.3">
      <c r="A210" s="117" t="s">
        <v>145</v>
      </c>
      <c r="B210" s="118">
        <v>8589254.3000000007</v>
      </c>
      <c r="C210" s="124" t="str">
        <f t="shared" ca="1" si="14"/>
        <v>B</v>
      </c>
      <c r="D210" s="124">
        <f t="shared" si="16"/>
        <v>14864676279.055168</v>
      </c>
      <c r="E210" s="124" t="str">
        <f t="shared" ca="1" si="15"/>
        <v>B</v>
      </c>
    </row>
    <row r="211" spans="1:5" x14ac:dyDescent="0.3">
      <c r="A211" s="117" t="s">
        <v>81</v>
      </c>
      <c r="B211" s="118">
        <v>8572690.5</v>
      </c>
      <c r="C211" s="124" t="str">
        <f t="shared" ca="1" si="14"/>
        <v>B</v>
      </c>
      <c r="D211" s="124">
        <f t="shared" si="16"/>
        <v>14873248969.555168</v>
      </c>
      <c r="E211" s="124" t="str">
        <f t="shared" ca="1" si="15"/>
        <v>B</v>
      </c>
    </row>
    <row r="212" spans="1:5" x14ac:dyDescent="0.3">
      <c r="A212" s="117" t="s">
        <v>54</v>
      </c>
      <c r="B212" s="118">
        <v>8488150.0000000019</v>
      </c>
      <c r="C212" s="124" t="str">
        <f t="shared" ca="1" si="14"/>
        <v>B</v>
      </c>
      <c r="D212" s="124">
        <f t="shared" si="16"/>
        <v>14881737119.555168</v>
      </c>
      <c r="E212" s="124" t="str">
        <f t="shared" ca="1" si="15"/>
        <v>B</v>
      </c>
    </row>
    <row r="213" spans="1:5" x14ac:dyDescent="0.3">
      <c r="A213" s="117" t="s">
        <v>672</v>
      </c>
      <c r="B213" s="118">
        <v>8443275</v>
      </c>
      <c r="C213" s="124" t="str">
        <f t="shared" ca="1" si="14"/>
        <v>B</v>
      </c>
      <c r="D213" s="124">
        <f t="shared" si="16"/>
        <v>14890180394.555168</v>
      </c>
      <c r="E213" s="124" t="str">
        <f t="shared" ca="1" si="15"/>
        <v>B</v>
      </c>
    </row>
    <row r="214" spans="1:5" x14ac:dyDescent="0.3">
      <c r="A214" s="117" t="s">
        <v>169</v>
      </c>
      <c r="B214" s="118">
        <v>8267523</v>
      </c>
      <c r="C214" s="124" t="str">
        <f t="shared" ca="1" si="14"/>
        <v>B</v>
      </c>
      <c r="D214" s="124">
        <f t="shared" si="16"/>
        <v>14898447917.555168</v>
      </c>
      <c r="E214" s="124" t="str">
        <f t="shared" ca="1" si="15"/>
        <v>B</v>
      </c>
    </row>
    <row r="215" spans="1:5" x14ac:dyDescent="0.3">
      <c r="A215" s="117" t="s">
        <v>356</v>
      </c>
      <c r="B215" s="118">
        <v>8096278.5750000002</v>
      </c>
      <c r="C215" s="124" t="str">
        <f t="shared" ca="1" si="14"/>
        <v>B</v>
      </c>
      <c r="D215" s="124">
        <f t="shared" si="16"/>
        <v>14906544196.130169</v>
      </c>
      <c r="E215" s="124" t="str">
        <f t="shared" ca="1" si="15"/>
        <v>B</v>
      </c>
    </row>
    <row r="216" spans="1:5" x14ac:dyDescent="0.3">
      <c r="A216" s="117" t="s">
        <v>110</v>
      </c>
      <c r="B216" s="118">
        <v>7969500.0000000009</v>
      </c>
      <c r="C216" s="124" t="str">
        <f t="shared" ca="1" si="14"/>
        <v>B</v>
      </c>
      <c r="D216" s="124">
        <f t="shared" si="16"/>
        <v>14914513696.130169</v>
      </c>
      <c r="E216" s="124" t="str">
        <f t="shared" ca="1" si="15"/>
        <v>B</v>
      </c>
    </row>
    <row r="217" spans="1:5" x14ac:dyDescent="0.3">
      <c r="A217" s="117" t="s">
        <v>709</v>
      </c>
      <c r="B217" s="118">
        <v>7951799.0860000011</v>
      </c>
      <c r="C217" s="124" t="str">
        <f t="shared" ca="1" si="14"/>
        <v>B</v>
      </c>
      <c r="D217" s="124">
        <f t="shared" si="16"/>
        <v>14922465495.216169</v>
      </c>
      <c r="E217" s="124" t="str">
        <f t="shared" ca="1" si="15"/>
        <v>B</v>
      </c>
    </row>
    <row r="218" spans="1:5" x14ac:dyDescent="0.3">
      <c r="A218" s="117" t="s">
        <v>370</v>
      </c>
      <c r="B218" s="118">
        <v>7940109.375</v>
      </c>
      <c r="C218" s="124" t="str">
        <f t="shared" ca="1" si="14"/>
        <v>B</v>
      </c>
      <c r="D218" s="124">
        <f t="shared" si="16"/>
        <v>14930405604.591169</v>
      </c>
      <c r="E218" s="124" t="str">
        <f t="shared" ca="1" si="15"/>
        <v>B</v>
      </c>
    </row>
    <row r="219" spans="1:5" x14ac:dyDescent="0.3">
      <c r="A219" s="117" t="s">
        <v>102</v>
      </c>
      <c r="B219" s="118">
        <v>7590985.8750000009</v>
      </c>
      <c r="C219" s="124" t="str">
        <f t="shared" ca="1" si="14"/>
        <v>B</v>
      </c>
      <c r="D219" s="124">
        <f t="shared" si="16"/>
        <v>14937996590.466169</v>
      </c>
      <c r="E219" s="124" t="str">
        <f t="shared" ca="1" si="15"/>
        <v>B</v>
      </c>
    </row>
    <row r="220" spans="1:5" x14ac:dyDescent="0.3">
      <c r="A220" s="117" t="s">
        <v>495</v>
      </c>
      <c r="B220" s="118">
        <v>7559227.5000000019</v>
      </c>
      <c r="C220" s="124" t="str">
        <f t="shared" ca="1" si="14"/>
        <v>B</v>
      </c>
      <c r="D220" s="124">
        <f t="shared" si="16"/>
        <v>14945555817.966169</v>
      </c>
      <c r="E220" s="124" t="str">
        <f t="shared" ca="1" si="15"/>
        <v>B</v>
      </c>
    </row>
    <row r="221" spans="1:5" x14ac:dyDescent="0.3">
      <c r="A221" s="117" t="s">
        <v>685</v>
      </c>
      <c r="B221" s="118">
        <v>7548008.9300000006</v>
      </c>
      <c r="C221" s="124" t="str">
        <f t="shared" ca="1" si="14"/>
        <v>B</v>
      </c>
      <c r="D221" s="124">
        <f t="shared" si="16"/>
        <v>14953103826.89617</v>
      </c>
      <c r="E221" s="124" t="str">
        <f t="shared" ca="1" si="15"/>
        <v>B</v>
      </c>
    </row>
    <row r="222" spans="1:5" x14ac:dyDescent="0.3">
      <c r="A222" s="117" t="s">
        <v>606</v>
      </c>
      <c r="B222" s="118">
        <v>7546000</v>
      </c>
      <c r="C222" s="124" t="str">
        <f t="shared" ca="1" si="14"/>
        <v>B</v>
      </c>
      <c r="D222" s="124">
        <f t="shared" si="16"/>
        <v>14960649826.89617</v>
      </c>
      <c r="E222" s="124" t="str">
        <f t="shared" ca="1" si="15"/>
        <v>B</v>
      </c>
    </row>
    <row r="223" spans="1:5" x14ac:dyDescent="0.3">
      <c r="A223" s="117" t="s">
        <v>64</v>
      </c>
      <c r="B223" s="118">
        <v>7493389.7500000009</v>
      </c>
      <c r="C223" s="124" t="str">
        <f t="shared" ca="1" si="14"/>
        <v>B</v>
      </c>
      <c r="D223" s="124">
        <f t="shared" si="16"/>
        <v>14968143216.64617</v>
      </c>
      <c r="E223" s="124" t="str">
        <f t="shared" ca="1" si="15"/>
        <v>B</v>
      </c>
    </row>
    <row r="224" spans="1:5" x14ac:dyDescent="0.3">
      <c r="A224" s="117" t="s">
        <v>738</v>
      </c>
      <c r="B224" s="118">
        <v>7482750</v>
      </c>
      <c r="C224" s="124" t="str">
        <f t="shared" ca="1" si="14"/>
        <v>B</v>
      </c>
      <c r="D224" s="124">
        <f t="shared" si="16"/>
        <v>14975625966.64617</v>
      </c>
      <c r="E224" s="124" t="str">
        <f t="shared" ca="1" si="15"/>
        <v>B</v>
      </c>
    </row>
    <row r="225" spans="1:5" x14ac:dyDescent="0.3">
      <c r="A225" s="117" t="s">
        <v>621</v>
      </c>
      <c r="B225" s="118">
        <v>7479978</v>
      </c>
      <c r="C225" s="124" t="str">
        <f t="shared" ca="1" si="14"/>
        <v>B</v>
      </c>
      <c r="D225" s="124">
        <f t="shared" si="16"/>
        <v>14983105944.64617</v>
      </c>
      <c r="E225" s="124" t="str">
        <f t="shared" ca="1" si="15"/>
        <v>B</v>
      </c>
    </row>
    <row r="226" spans="1:5" x14ac:dyDescent="0.3">
      <c r="A226" s="117" t="s">
        <v>73</v>
      </c>
      <c r="B226" s="118">
        <v>7326000.0000000009</v>
      </c>
      <c r="C226" s="124" t="str">
        <f t="shared" ca="1" si="14"/>
        <v>B</v>
      </c>
      <c r="D226" s="124">
        <f t="shared" si="16"/>
        <v>14990431944.64617</v>
      </c>
      <c r="E226" s="124" t="str">
        <f t="shared" ca="1" si="15"/>
        <v>B</v>
      </c>
    </row>
    <row r="227" spans="1:5" x14ac:dyDescent="0.3">
      <c r="A227" s="117" t="s">
        <v>111</v>
      </c>
      <c r="B227" s="118">
        <v>7296085.5</v>
      </c>
      <c r="C227" s="124" t="str">
        <f t="shared" ca="1" si="14"/>
        <v>B</v>
      </c>
      <c r="D227" s="124">
        <f t="shared" si="16"/>
        <v>14997728030.14617</v>
      </c>
      <c r="E227" s="124" t="str">
        <f t="shared" ca="1" si="15"/>
        <v>B</v>
      </c>
    </row>
    <row r="228" spans="1:5" x14ac:dyDescent="0.3">
      <c r="A228" s="117" t="s">
        <v>98</v>
      </c>
      <c r="B228" s="118">
        <v>7285591.5</v>
      </c>
      <c r="C228" s="124" t="str">
        <f t="shared" ca="1" si="14"/>
        <v>B</v>
      </c>
      <c r="D228" s="124">
        <f t="shared" si="16"/>
        <v>15005013621.64617</v>
      </c>
      <c r="E228" s="124" t="str">
        <f t="shared" ca="1" si="15"/>
        <v>B</v>
      </c>
    </row>
    <row r="229" spans="1:5" x14ac:dyDescent="0.3">
      <c r="A229" s="117" t="s">
        <v>411</v>
      </c>
      <c r="B229" s="118">
        <v>7282316.2500000009</v>
      </c>
      <c r="C229" s="124" t="str">
        <f t="shared" ca="1" si="14"/>
        <v>B</v>
      </c>
      <c r="D229" s="124">
        <f t="shared" si="16"/>
        <v>15012295937.89617</v>
      </c>
      <c r="E229" s="124" t="str">
        <f t="shared" ca="1" si="15"/>
        <v>B</v>
      </c>
    </row>
    <row r="230" spans="1:5" x14ac:dyDescent="0.3">
      <c r="A230" s="117" t="s">
        <v>128</v>
      </c>
      <c r="B230" s="118">
        <v>7260000.0000000009</v>
      </c>
      <c r="C230" s="124" t="str">
        <f t="shared" ca="1" si="14"/>
        <v>B</v>
      </c>
      <c r="D230" s="124">
        <f t="shared" si="16"/>
        <v>15019555937.89617</v>
      </c>
      <c r="E230" s="124" t="str">
        <f t="shared" ca="1" si="15"/>
        <v>B</v>
      </c>
    </row>
    <row r="231" spans="1:5" x14ac:dyDescent="0.3">
      <c r="A231" s="117" t="s">
        <v>647</v>
      </c>
      <c r="B231" s="118">
        <v>7227000.0000000019</v>
      </c>
      <c r="C231" s="124" t="str">
        <f t="shared" ca="1" si="14"/>
        <v>B</v>
      </c>
      <c r="D231" s="124">
        <f t="shared" si="16"/>
        <v>15026782937.89617</v>
      </c>
      <c r="E231" s="124" t="str">
        <f t="shared" ca="1" si="15"/>
        <v>B</v>
      </c>
    </row>
    <row r="232" spans="1:5" x14ac:dyDescent="0.3">
      <c r="A232" s="117" t="s">
        <v>551</v>
      </c>
      <c r="B232" s="118">
        <v>7154125.0000000009</v>
      </c>
      <c r="C232" s="124" t="str">
        <f t="shared" ca="1" si="14"/>
        <v>B</v>
      </c>
      <c r="D232" s="124">
        <f t="shared" si="16"/>
        <v>15033937062.89617</v>
      </c>
      <c r="E232" s="124" t="str">
        <f t="shared" ca="1" si="15"/>
        <v>B</v>
      </c>
    </row>
    <row r="233" spans="1:5" x14ac:dyDescent="0.3">
      <c r="A233" s="117" t="s">
        <v>623</v>
      </c>
      <c r="B233" s="118">
        <v>7001280.0000000009</v>
      </c>
      <c r="C233" s="124" t="str">
        <f t="shared" ca="1" si="14"/>
        <v>B</v>
      </c>
      <c r="D233" s="124">
        <f t="shared" si="16"/>
        <v>15040938342.89617</v>
      </c>
      <c r="E233" s="124" t="str">
        <f t="shared" ca="1" si="15"/>
        <v>B</v>
      </c>
    </row>
    <row r="234" spans="1:5" x14ac:dyDescent="0.3">
      <c r="A234" s="117" t="s">
        <v>291</v>
      </c>
      <c r="B234" s="118">
        <v>6880459.2999999998</v>
      </c>
      <c r="C234" s="124" t="str">
        <f t="shared" ca="1" si="14"/>
        <v>B</v>
      </c>
      <c r="D234" s="124">
        <f t="shared" si="16"/>
        <v>15047818802.196169</v>
      </c>
      <c r="E234" s="124" t="str">
        <f t="shared" ca="1" si="15"/>
        <v>B</v>
      </c>
    </row>
    <row r="235" spans="1:5" x14ac:dyDescent="0.3">
      <c r="A235" s="117" t="s">
        <v>132</v>
      </c>
      <c r="B235" s="118">
        <v>6830725.0000000019</v>
      </c>
      <c r="C235" s="124" t="str">
        <f t="shared" ca="1" si="14"/>
        <v>B</v>
      </c>
      <c r="D235" s="124">
        <f t="shared" si="16"/>
        <v>15054649527.196169</v>
      </c>
      <c r="E235" s="124" t="str">
        <f t="shared" ca="1" si="15"/>
        <v>B</v>
      </c>
    </row>
    <row r="236" spans="1:5" x14ac:dyDescent="0.3">
      <c r="A236" s="117" t="s">
        <v>633</v>
      </c>
      <c r="B236" s="118">
        <v>6828937.5</v>
      </c>
      <c r="C236" s="124" t="str">
        <f t="shared" ca="1" si="14"/>
        <v>B</v>
      </c>
      <c r="D236" s="124">
        <f t="shared" si="16"/>
        <v>15061478464.696169</v>
      </c>
      <c r="E236" s="124" t="str">
        <f t="shared" ca="1" si="15"/>
        <v>B</v>
      </c>
    </row>
    <row r="237" spans="1:5" x14ac:dyDescent="0.3">
      <c r="A237" s="117" t="s">
        <v>703</v>
      </c>
      <c r="B237" s="118">
        <v>6824837.25</v>
      </c>
      <c r="C237" s="124" t="str">
        <f t="shared" ca="1" si="14"/>
        <v>B</v>
      </c>
      <c r="D237" s="124">
        <f t="shared" si="16"/>
        <v>15068303301.946169</v>
      </c>
      <c r="E237" s="124" t="str">
        <f t="shared" ca="1" si="15"/>
        <v>B</v>
      </c>
    </row>
    <row r="238" spans="1:5" x14ac:dyDescent="0.3">
      <c r="A238" s="117" t="s">
        <v>254</v>
      </c>
      <c r="B238" s="118">
        <v>6824093.1000000006</v>
      </c>
      <c r="C238" s="124" t="str">
        <f t="shared" ca="1" si="14"/>
        <v>B</v>
      </c>
      <c r="D238" s="124">
        <f t="shared" si="16"/>
        <v>15075127395.046169</v>
      </c>
      <c r="E238" s="124" t="str">
        <f t="shared" ca="1" si="15"/>
        <v>B</v>
      </c>
    </row>
    <row r="239" spans="1:5" x14ac:dyDescent="0.3">
      <c r="A239" s="117" t="s">
        <v>458</v>
      </c>
      <c r="B239" s="118">
        <v>6819581.1475</v>
      </c>
      <c r="C239" s="124" t="str">
        <f t="shared" ca="1" si="14"/>
        <v>B</v>
      </c>
      <c r="D239" s="124">
        <f t="shared" si="16"/>
        <v>15081946976.193668</v>
      </c>
      <c r="E239" s="124" t="str">
        <f t="shared" ca="1" si="15"/>
        <v>B</v>
      </c>
    </row>
    <row r="240" spans="1:5" x14ac:dyDescent="0.3">
      <c r="A240" s="117" t="s">
        <v>49</v>
      </c>
      <c r="B240" s="118">
        <v>6679833.6000000015</v>
      </c>
      <c r="C240" s="124" t="str">
        <f t="shared" ca="1" si="14"/>
        <v>B</v>
      </c>
      <c r="D240" s="124">
        <f t="shared" si="16"/>
        <v>15088626809.793669</v>
      </c>
      <c r="E240" s="124" t="str">
        <f t="shared" ca="1" si="15"/>
        <v>B</v>
      </c>
    </row>
    <row r="241" spans="1:5" x14ac:dyDescent="0.3">
      <c r="A241" s="117" t="s">
        <v>127</v>
      </c>
      <c r="B241" s="118">
        <v>6509965.0000000009</v>
      </c>
      <c r="C241" s="124" t="str">
        <f t="shared" ca="1" si="14"/>
        <v>B</v>
      </c>
      <c r="D241" s="124">
        <f t="shared" si="16"/>
        <v>15095136774.793669</v>
      </c>
      <c r="E241" s="124" t="str">
        <f t="shared" ca="1" si="15"/>
        <v>B</v>
      </c>
    </row>
    <row r="242" spans="1:5" x14ac:dyDescent="0.3">
      <c r="A242" s="117" t="s">
        <v>869</v>
      </c>
      <c r="B242" s="118">
        <v>6499999.9900000002</v>
      </c>
      <c r="C242" s="124" t="str">
        <f t="shared" ca="1" si="14"/>
        <v>B</v>
      </c>
      <c r="D242" s="124">
        <f t="shared" si="16"/>
        <v>15101636774.783669</v>
      </c>
      <c r="E242" s="124" t="str">
        <f t="shared" ca="1" si="15"/>
        <v>C</v>
      </c>
    </row>
    <row r="243" spans="1:5" x14ac:dyDescent="0.3">
      <c r="A243" s="117" t="s">
        <v>509</v>
      </c>
      <c r="B243" s="118">
        <v>6495775</v>
      </c>
      <c r="C243" s="124" t="str">
        <f t="shared" ca="1" si="14"/>
        <v>B</v>
      </c>
      <c r="D243" s="124">
        <f t="shared" si="16"/>
        <v>15108132549.783669</v>
      </c>
      <c r="E243" s="124" t="str">
        <f t="shared" ca="1" si="15"/>
        <v>C</v>
      </c>
    </row>
    <row r="244" spans="1:5" x14ac:dyDescent="0.3">
      <c r="A244" s="117" t="s">
        <v>428</v>
      </c>
      <c r="B244" s="118">
        <v>6495362.5</v>
      </c>
      <c r="C244" s="124" t="str">
        <f t="shared" ca="1" si="14"/>
        <v>B</v>
      </c>
      <c r="D244" s="124">
        <f t="shared" si="16"/>
        <v>15114627912.283669</v>
      </c>
      <c r="E244" s="124" t="str">
        <f t="shared" ca="1" si="15"/>
        <v>C</v>
      </c>
    </row>
    <row r="245" spans="1:5" x14ac:dyDescent="0.3">
      <c r="A245" s="117" t="s">
        <v>336</v>
      </c>
      <c r="B245" s="118">
        <v>6475931.5500000007</v>
      </c>
      <c r="C245" s="124" t="str">
        <f t="shared" ca="1" si="14"/>
        <v>B</v>
      </c>
      <c r="D245" s="124">
        <f t="shared" si="16"/>
        <v>15121103843.833668</v>
      </c>
      <c r="E245" s="124" t="str">
        <f t="shared" ca="1" si="15"/>
        <v>C</v>
      </c>
    </row>
    <row r="246" spans="1:5" x14ac:dyDescent="0.3">
      <c r="A246" s="117" t="s">
        <v>491</v>
      </c>
      <c r="B246" s="118">
        <v>6438432.0000000009</v>
      </c>
      <c r="C246" s="124" t="str">
        <f t="shared" ca="1" si="14"/>
        <v>B</v>
      </c>
      <c r="D246" s="124">
        <f t="shared" si="16"/>
        <v>15127542275.833668</v>
      </c>
      <c r="E246" s="124" t="str">
        <f t="shared" ca="1" si="15"/>
        <v>C</v>
      </c>
    </row>
    <row r="247" spans="1:5" x14ac:dyDescent="0.3">
      <c r="A247" s="117" t="s">
        <v>619</v>
      </c>
      <c r="B247" s="118">
        <v>6411250.2300000004</v>
      </c>
      <c r="C247" s="124" t="str">
        <f t="shared" ca="1" si="14"/>
        <v>B</v>
      </c>
      <c r="D247" s="124">
        <f t="shared" si="16"/>
        <v>15133953526.063667</v>
      </c>
      <c r="E247" s="124" t="str">
        <f t="shared" ca="1" si="15"/>
        <v>C</v>
      </c>
    </row>
    <row r="248" spans="1:5" x14ac:dyDescent="0.3">
      <c r="A248" s="117" t="s">
        <v>716</v>
      </c>
      <c r="B248" s="118">
        <v>6403683.4400000013</v>
      </c>
      <c r="C248" s="124" t="str">
        <f t="shared" ca="1" si="14"/>
        <v>B</v>
      </c>
      <c r="D248" s="124">
        <f t="shared" si="16"/>
        <v>15140357209.503668</v>
      </c>
      <c r="E248" s="124" t="str">
        <f t="shared" ca="1" si="15"/>
        <v>C</v>
      </c>
    </row>
    <row r="249" spans="1:5" x14ac:dyDescent="0.3">
      <c r="A249" s="117" t="s">
        <v>563</v>
      </c>
      <c r="B249" s="118">
        <v>6280062.8000000007</v>
      </c>
      <c r="C249" s="124" t="str">
        <f t="shared" ca="1" si="14"/>
        <v>B</v>
      </c>
      <c r="D249" s="124">
        <f t="shared" si="16"/>
        <v>15146637272.303667</v>
      </c>
      <c r="E249" s="124" t="str">
        <f t="shared" ca="1" si="15"/>
        <v>C</v>
      </c>
    </row>
    <row r="250" spans="1:5" x14ac:dyDescent="0.3">
      <c r="A250" s="117" t="s">
        <v>397</v>
      </c>
      <c r="B250" s="118">
        <v>6220500.0000000009</v>
      </c>
      <c r="C250" s="124" t="str">
        <f t="shared" ca="1" si="14"/>
        <v>B</v>
      </c>
      <c r="D250" s="124">
        <f t="shared" si="16"/>
        <v>15152857772.303667</v>
      </c>
      <c r="E250" s="124" t="str">
        <f t="shared" ca="1" si="15"/>
        <v>C</v>
      </c>
    </row>
    <row r="251" spans="1:5" x14ac:dyDescent="0.3">
      <c r="A251" s="117" t="s">
        <v>79</v>
      </c>
      <c r="B251" s="118">
        <v>6043298.7999999998</v>
      </c>
      <c r="C251" s="124" t="str">
        <f t="shared" ca="1" si="14"/>
        <v>B</v>
      </c>
      <c r="D251" s="124">
        <f t="shared" si="16"/>
        <v>15158901071.103666</v>
      </c>
      <c r="E251" s="124" t="str">
        <f t="shared" ca="1" si="15"/>
        <v>C</v>
      </c>
    </row>
    <row r="252" spans="1:5" x14ac:dyDescent="0.3">
      <c r="A252" s="117" t="s">
        <v>200</v>
      </c>
      <c r="B252" s="118">
        <v>6024397.5000000009</v>
      </c>
      <c r="C252" s="124" t="str">
        <f t="shared" ca="1" si="14"/>
        <v>B</v>
      </c>
      <c r="D252" s="124">
        <f t="shared" si="16"/>
        <v>15164925468.603666</v>
      </c>
      <c r="E252" s="124" t="str">
        <f t="shared" ca="1" si="15"/>
        <v>C</v>
      </c>
    </row>
    <row r="253" spans="1:5" x14ac:dyDescent="0.3">
      <c r="A253" s="117" t="s">
        <v>547</v>
      </c>
      <c r="B253" s="118">
        <v>5982625</v>
      </c>
      <c r="C253" s="124" t="str">
        <f t="shared" ca="1" si="14"/>
        <v>B</v>
      </c>
      <c r="D253" s="124">
        <f t="shared" si="16"/>
        <v>15170908093.603666</v>
      </c>
      <c r="E253" s="124" t="str">
        <f t="shared" ca="1" si="15"/>
        <v>C</v>
      </c>
    </row>
    <row r="254" spans="1:5" x14ac:dyDescent="0.3">
      <c r="A254" s="117" t="s">
        <v>443</v>
      </c>
      <c r="B254" s="118">
        <v>5917065</v>
      </c>
      <c r="C254" s="124" t="str">
        <f t="shared" ca="1" si="14"/>
        <v>B</v>
      </c>
      <c r="D254" s="124">
        <f t="shared" si="16"/>
        <v>15176825158.603666</v>
      </c>
      <c r="E254" s="124" t="str">
        <f t="shared" ca="1" si="15"/>
        <v>C</v>
      </c>
    </row>
    <row r="255" spans="1:5" x14ac:dyDescent="0.3">
      <c r="A255" s="117" t="s">
        <v>182</v>
      </c>
      <c r="B255" s="118">
        <v>5837810</v>
      </c>
      <c r="C255" s="124" t="str">
        <f t="shared" ca="1" si="14"/>
        <v>B</v>
      </c>
      <c r="D255" s="124">
        <f t="shared" si="16"/>
        <v>15182662968.603666</v>
      </c>
      <c r="E255" s="124" t="str">
        <f t="shared" ca="1" si="15"/>
        <v>C</v>
      </c>
    </row>
    <row r="256" spans="1:5" x14ac:dyDescent="0.3">
      <c r="A256" s="117" t="s">
        <v>388</v>
      </c>
      <c r="B256" s="118">
        <v>5797037.4000000004</v>
      </c>
      <c r="C256" s="124" t="str">
        <f t="shared" ca="1" si="14"/>
        <v>B</v>
      </c>
      <c r="D256" s="124">
        <f t="shared" si="16"/>
        <v>15188460006.003666</v>
      </c>
      <c r="E256" s="124" t="str">
        <f t="shared" ca="1" si="15"/>
        <v>C</v>
      </c>
    </row>
    <row r="257" spans="1:5" x14ac:dyDescent="0.3">
      <c r="A257" s="117" t="s">
        <v>175</v>
      </c>
      <c r="B257" s="118">
        <v>5762242.6125000007</v>
      </c>
      <c r="C257" s="124" t="str">
        <f t="shared" ca="1" si="14"/>
        <v>B</v>
      </c>
      <c r="D257" s="124">
        <f t="shared" si="16"/>
        <v>15194222248.616165</v>
      </c>
      <c r="E257" s="124" t="str">
        <f t="shared" ca="1" si="15"/>
        <v>C</v>
      </c>
    </row>
    <row r="258" spans="1:5" x14ac:dyDescent="0.3">
      <c r="A258" s="117" t="s">
        <v>604</v>
      </c>
      <c r="B258" s="118">
        <v>5757499.9982500002</v>
      </c>
      <c r="C258" s="124" t="str">
        <f t="shared" ca="1" si="14"/>
        <v>B</v>
      </c>
      <c r="D258" s="124">
        <f t="shared" si="16"/>
        <v>15199979748.614414</v>
      </c>
      <c r="E258" s="124" t="str">
        <f t="shared" ca="1" si="15"/>
        <v>C</v>
      </c>
    </row>
    <row r="259" spans="1:5" x14ac:dyDescent="0.3">
      <c r="A259" s="117" t="s">
        <v>121</v>
      </c>
      <c r="B259" s="118">
        <v>5737462.5000000009</v>
      </c>
      <c r="C259" s="124" t="str">
        <f t="shared" ca="1" si="14"/>
        <v>B</v>
      </c>
      <c r="D259" s="124">
        <f t="shared" si="16"/>
        <v>15205717211.114414</v>
      </c>
      <c r="E259" s="124" t="str">
        <f t="shared" ca="1" si="15"/>
        <v>C</v>
      </c>
    </row>
    <row r="260" spans="1:5" x14ac:dyDescent="0.3">
      <c r="A260" s="117" t="s">
        <v>424</v>
      </c>
      <c r="B260" s="118">
        <v>5694971.4250000007</v>
      </c>
      <c r="C260" s="124" t="str">
        <f t="shared" ca="1" si="14"/>
        <v>B</v>
      </c>
      <c r="D260" s="124">
        <f t="shared" si="16"/>
        <v>15211412182.539413</v>
      </c>
      <c r="E260" s="124" t="str">
        <f t="shared" ca="1" si="15"/>
        <v>C</v>
      </c>
    </row>
    <row r="261" spans="1:5" x14ac:dyDescent="0.3">
      <c r="A261" s="117" t="s">
        <v>808</v>
      </c>
      <c r="B261" s="118">
        <v>5690666.6666666679</v>
      </c>
      <c r="C261" s="124" t="str">
        <f t="shared" ref="C261:C324" ca="1" si="17">IF(ROW(A261)-3&lt;=$H$9,"A",IF(ROW(A261)-3&lt;=$H$10+$H$9,"B","C"))</f>
        <v>B</v>
      </c>
      <c r="D261" s="124">
        <f t="shared" si="16"/>
        <v>15217102849.206079</v>
      </c>
      <c r="E261" s="124" t="str">
        <f t="shared" ref="E261:E324" ca="1" si="18">IF(D261&lt;=$H$15,"A",IF(D261&lt;=$H$16+$H$15,"B","C"))</f>
        <v>C</v>
      </c>
    </row>
    <row r="262" spans="1:5" x14ac:dyDescent="0.3">
      <c r="A262" s="117" t="s">
        <v>755</v>
      </c>
      <c r="B262" s="118">
        <v>5657135.0000000009</v>
      </c>
      <c r="C262" s="124" t="str">
        <f t="shared" ca="1" si="17"/>
        <v>B</v>
      </c>
      <c r="D262" s="124">
        <f t="shared" ref="D262:D325" si="19">D261+B262</f>
        <v>15222759984.206079</v>
      </c>
      <c r="E262" s="124" t="str">
        <f t="shared" ca="1" si="18"/>
        <v>C</v>
      </c>
    </row>
    <row r="263" spans="1:5" x14ac:dyDescent="0.3">
      <c r="A263" s="117" t="s">
        <v>48</v>
      </c>
      <c r="B263" s="118">
        <v>5622745.5899999999</v>
      </c>
      <c r="C263" s="124" t="str">
        <f t="shared" ca="1" si="17"/>
        <v>B</v>
      </c>
      <c r="D263" s="124">
        <f t="shared" si="19"/>
        <v>15228382729.79608</v>
      </c>
      <c r="E263" s="124" t="str">
        <f t="shared" ca="1" si="18"/>
        <v>C</v>
      </c>
    </row>
    <row r="264" spans="1:5" x14ac:dyDescent="0.3">
      <c r="A264" s="117" t="s">
        <v>646</v>
      </c>
      <c r="B264" s="118">
        <v>5578168.7500000009</v>
      </c>
      <c r="C264" s="124" t="str">
        <f t="shared" ca="1" si="17"/>
        <v>B</v>
      </c>
      <c r="D264" s="124">
        <f t="shared" si="19"/>
        <v>15233960898.54608</v>
      </c>
      <c r="E264" s="124" t="str">
        <f t="shared" ca="1" si="18"/>
        <v>C</v>
      </c>
    </row>
    <row r="265" spans="1:5" x14ac:dyDescent="0.3">
      <c r="A265" s="117" t="s">
        <v>302</v>
      </c>
      <c r="B265" s="118">
        <v>5573324.5333333341</v>
      </c>
      <c r="C265" s="124" t="str">
        <f t="shared" ca="1" si="17"/>
        <v>B</v>
      </c>
      <c r="D265" s="124">
        <f t="shared" si="19"/>
        <v>15239534223.079412</v>
      </c>
      <c r="E265" s="124" t="str">
        <f t="shared" ca="1" si="18"/>
        <v>C</v>
      </c>
    </row>
    <row r="266" spans="1:5" x14ac:dyDescent="0.3">
      <c r="A266" s="117" t="s">
        <v>300</v>
      </c>
      <c r="B266" s="118">
        <v>5560055.5999999996</v>
      </c>
      <c r="C266" s="124" t="str">
        <f t="shared" ca="1" si="17"/>
        <v>B</v>
      </c>
      <c r="D266" s="124">
        <f t="shared" si="19"/>
        <v>15245094278.679413</v>
      </c>
      <c r="E266" s="124" t="str">
        <f t="shared" ca="1" si="18"/>
        <v>C</v>
      </c>
    </row>
    <row r="267" spans="1:5" x14ac:dyDescent="0.3">
      <c r="A267" s="117" t="s">
        <v>768</v>
      </c>
      <c r="B267" s="118">
        <v>5544000.0000000009</v>
      </c>
      <c r="C267" s="124" t="str">
        <f t="shared" ca="1" si="17"/>
        <v>B</v>
      </c>
      <c r="D267" s="124">
        <f t="shared" si="19"/>
        <v>15250638278.679413</v>
      </c>
      <c r="E267" s="124" t="str">
        <f t="shared" ca="1" si="18"/>
        <v>C</v>
      </c>
    </row>
    <row r="268" spans="1:5" x14ac:dyDescent="0.3">
      <c r="A268" s="117" t="s">
        <v>56</v>
      </c>
      <c r="B268" s="118">
        <v>5446512.5000000009</v>
      </c>
      <c r="C268" s="124" t="str">
        <f t="shared" ca="1" si="17"/>
        <v>B</v>
      </c>
      <c r="D268" s="124">
        <f t="shared" si="19"/>
        <v>15256084791.179413</v>
      </c>
      <c r="E268" s="124" t="str">
        <f t="shared" ca="1" si="18"/>
        <v>C</v>
      </c>
    </row>
    <row r="269" spans="1:5" x14ac:dyDescent="0.3">
      <c r="A269" s="117" t="s">
        <v>247</v>
      </c>
      <c r="B269" s="118">
        <v>5445000</v>
      </c>
      <c r="C269" s="124" t="str">
        <f t="shared" ca="1" si="17"/>
        <v>B</v>
      </c>
      <c r="D269" s="124">
        <f t="shared" si="19"/>
        <v>15261529791.179413</v>
      </c>
      <c r="E269" s="124" t="str">
        <f t="shared" ca="1" si="18"/>
        <v>C</v>
      </c>
    </row>
    <row r="270" spans="1:5" x14ac:dyDescent="0.3">
      <c r="A270" s="117" t="s">
        <v>288</v>
      </c>
      <c r="B270" s="118">
        <v>5435602.7000000002</v>
      </c>
      <c r="C270" s="124" t="str">
        <f t="shared" ca="1" si="17"/>
        <v>B</v>
      </c>
      <c r="D270" s="124">
        <f t="shared" si="19"/>
        <v>15266965393.879414</v>
      </c>
      <c r="E270" s="124" t="str">
        <f t="shared" ca="1" si="18"/>
        <v>C</v>
      </c>
    </row>
    <row r="271" spans="1:5" x14ac:dyDescent="0.3">
      <c r="A271" s="117" t="s">
        <v>164</v>
      </c>
      <c r="B271" s="118">
        <v>5389916.4000000004</v>
      </c>
      <c r="C271" s="124" t="str">
        <f t="shared" ca="1" si="17"/>
        <v>B</v>
      </c>
      <c r="D271" s="124">
        <f t="shared" si="19"/>
        <v>15272355310.279413</v>
      </c>
      <c r="E271" s="124" t="str">
        <f t="shared" ca="1" si="18"/>
        <v>C</v>
      </c>
    </row>
    <row r="272" spans="1:5" x14ac:dyDescent="0.3">
      <c r="A272" s="117" t="s">
        <v>490</v>
      </c>
      <c r="B272" s="118">
        <v>5389075.0099999998</v>
      </c>
      <c r="C272" s="124" t="str">
        <f t="shared" ca="1" si="17"/>
        <v>B</v>
      </c>
      <c r="D272" s="124">
        <f t="shared" si="19"/>
        <v>15277744385.289413</v>
      </c>
      <c r="E272" s="124" t="str">
        <f t="shared" ca="1" si="18"/>
        <v>C</v>
      </c>
    </row>
    <row r="273" spans="1:5" x14ac:dyDescent="0.3">
      <c r="A273" s="117" t="s">
        <v>803</v>
      </c>
      <c r="B273" s="118">
        <v>5383500.1110000005</v>
      </c>
      <c r="C273" s="124" t="str">
        <f t="shared" ca="1" si="17"/>
        <v>B</v>
      </c>
      <c r="D273" s="124">
        <f t="shared" si="19"/>
        <v>15283127885.400414</v>
      </c>
      <c r="E273" s="124" t="str">
        <f t="shared" ca="1" si="18"/>
        <v>C</v>
      </c>
    </row>
    <row r="274" spans="1:5" x14ac:dyDescent="0.3">
      <c r="A274" s="117" t="s">
        <v>225</v>
      </c>
      <c r="B274" s="118">
        <v>5375752.3709999993</v>
      </c>
      <c r="C274" s="124" t="str">
        <f t="shared" ca="1" si="17"/>
        <v>B</v>
      </c>
      <c r="D274" s="124">
        <f t="shared" si="19"/>
        <v>15288503637.771414</v>
      </c>
      <c r="E274" s="124" t="str">
        <f t="shared" ca="1" si="18"/>
        <v>C</v>
      </c>
    </row>
    <row r="275" spans="1:5" x14ac:dyDescent="0.3">
      <c r="A275" s="117" t="s">
        <v>683</v>
      </c>
      <c r="B275" s="118">
        <v>5345175</v>
      </c>
      <c r="C275" s="124" t="str">
        <f t="shared" ca="1" si="17"/>
        <v>B</v>
      </c>
      <c r="D275" s="124">
        <f t="shared" si="19"/>
        <v>15293848812.771414</v>
      </c>
      <c r="E275" s="124" t="str">
        <f t="shared" ca="1" si="18"/>
        <v>C</v>
      </c>
    </row>
    <row r="276" spans="1:5" x14ac:dyDescent="0.3">
      <c r="A276" s="117" t="s">
        <v>507</v>
      </c>
      <c r="B276" s="118">
        <v>5336100</v>
      </c>
      <c r="C276" s="124" t="str">
        <f t="shared" ca="1" si="17"/>
        <v>B</v>
      </c>
      <c r="D276" s="124">
        <f t="shared" si="19"/>
        <v>15299184912.771414</v>
      </c>
      <c r="E276" s="124" t="str">
        <f t="shared" ca="1" si="18"/>
        <v>C</v>
      </c>
    </row>
    <row r="277" spans="1:5" x14ac:dyDescent="0.3">
      <c r="A277" s="117" t="s">
        <v>636</v>
      </c>
      <c r="B277" s="118">
        <v>5329923.5000000009</v>
      </c>
      <c r="C277" s="124" t="str">
        <f t="shared" ca="1" si="17"/>
        <v>B</v>
      </c>
      <c r="D277" s="124">
        <f t="shared" si="19"/>
        <v>15304514836.271414</v>
      </c>
      <c r="E277" s="124" t="str">
        <f t="shared" ca="1" si="18"/>
        <v>C</v>
      </c>
    </row>
    <row r="278" spans="1:5" x14ac:dyDescent="0.3">
      <c r="A278" s="117" t="s">
        <v>594</v>
      </c>
      <c r="B278" s="118">
        <v>5292436.0500000007</v>
      </c>
      <c r="C278" s="124" t="str">
        <f t="shared" ca="1" si="17"/>
        <v>B</v>
      </c>
      <c r="D278" s="124">
        <f t="shared" si="19"/>
        <v>15309807272.321413</v>
      </c>
      <c r="E278" s="124" t="str">
        <f t="shared" ca="1" si="18"/>
        <v>C</v>
      </c>
    </row>
    <row r="279" spans="1:5" x14ac:dyDescent="0.3">
      <c r="A279" s="117" t="s">
        <v>90</v>
      </c>
      <c r="B279" s="118">
        <v>5285271.7500000009</v>
      </c>
      <c r="C279" s="124" t="str">
        <f t="shared" ca="1" si="17"/>
        <v>B</v>
      </c>
      <c r="D279" s="124">
        <f t="shared" si="19"/>
        <v>15315092544.071413</v>
      </c>
      <c r="E279" s="124" t="str">
        <f t="shared" ca="1" si="18"/>
        <v>C</v>
      </c>
    </row>
    <row r="280" spans="1:5" x14ac:dyDescent="0.3">
      <c r="A280" s="117" t="s">
        <v>542</v>
      </c>
      <c r="B280" s="118">
        <v>5238406.3875000002</v>
      </c>
      <c r="C280" s="124" t="str">
        <f t="shared" ca="1" si="17"/>
        <v>B</v>
      </c>
      <c r="D280" s="124">
        <f t="shared" si="19"/>
        <v>15320330950.458914</v>
      </c>
      <c r="E280" s="124" t="str">
        <f t="shared" ca="1" si="18"/>
        <v>C</v>
      </c>
    </row>
    <row r="281" spans="1:5" x14ac:dyDescent="0.3">
      <c r="A281" s="117" t="s">
        <v>536</v>
      </c>
      <c r="B281" s="118">
        <v>5236000</v>
      </c>
      <c r="C281" s="124" t="str">
        <f t="shared" ca="1" si="17"/>
        <v>B</v>
      </c>
      <c r="D281" s="124">
        <f t="shared" si="19"/>
        <v>15325566950.458914</v>
      </c>
      <c r="E281" s="124" t="str">
        <f t="shared" ca="1" si="18"/>
        <v>C</v>
      </c>
    </row>
    <row r="282" spans="1:5" x14ac:dyDescent="0.3">
      <c r="A282" s="117" t="s">
        <v>295</v>
      </c>
      <c r="B282" s="118">
        <v>5234476.7750000004</v>
      </c>
      <c r="C282" s="124" t="str">
        <f t="shared" ca="1" si="17"/>
        <v>B</v>
      </c>
      <c r="D282" s="124">
        <f t="shared" si="19"/>
        <v>15330801427.233913</v>
      </c>
      <c r="E282" s="124" t="str">
        <f t="shared" ca="1" si="18"/>
        <v>C</v>
      </c>
    </row>
    <row r="283" spans="1:5" x14ac:dyDescent="0.3">
      <c r="A283" s="117" t="s">
        <v>700</v>
      </c>
      <c r="B283" s="118">
        <v>5226425</v>
      </c>
      <c r="C283" s="124" t="str">
        <f t="shared" ca="1" si="17"/>
        <v>B</v>
      </c>
      <c r="D283" s="124">
        <f t="shared" si="19"/>
        <v>15336027852.233913</v>
      </c>
      <c r="E283" s="124" t="str">
        <f t="shared" ca="1" si="18"/>
        <v>C</v>
      </c>
    </row>
    <row r="284" spans="1:5" x14ac:dyDescent="0.3">
      <c r="A284" s="117" t="s">
        <v>624</v>
      </c>
      <c r="B284" s="118">
        <v>5204892</v>
      </c>
      <c r="C284" s="124" t="str">
        <f t="shared" ca="1" si="17"/>
        <v>B</v>
      </c>
      <c r="D284" s="124">
        <f t="shared" si="19"/>
        <v>15341232744.233913</v>
      </c>
      <c r="E284" s="124" t="str">
        <f t="shared" ca="1" si="18"/>
        <v>C</v>
      </c>
    </row>
    <row r="285" spans="1:5" x14ac:dyDescent="0.3">
      <c r="A285" s="117" t="s">
        <v>891</v>
      </c>
      <c r="B285" s="118">
        <v>5158120.0000000009</v>
      </c>
      <c r="C285" s="124" t="str">
        <f t="shared" ca="1" si="17"/>
        <v>B</v>
      </c>
      <c r="D285" s="124">
        <f t="shared" si="19"/>
        <v>15346390864.233913</v>
      </c>
      <c r="E285" s="124" t="str">
        <f t="shared" ca="1" si="18"/>
        <v>C</v>
      </c>
    </row>
    <row r="286" spans="1:5" x14ac:dyDescent="0.3">
      <c r="A286" s="117" t="s">
        <v>504</v>
      </c>
      <c r="B286" s="118">
        <v>5135739.4000000004</v>
      </c>
      <c r="C286" s="124" t="str">
        <f t="shared" ca="1" si="17"/>
        <v>B</v>
      </c>
      <c r="D286" s="124">
        <f t="shared" si="19"/>
        <v>15351526603.633913</v>
      </c>
      <c r="E286" s="124" t="str">
        <f t="shared" ca="1" si="18"/>
        <v>C</v>
      </c>
    </row>
    <row r="287" spans="1:5" x14ac:dyDescent="0.3">
      <c r="A287" s="117" t="s">
        <v>484</v>
      </c>
      <c r="B287" s="118">
        <v>5098524.7500000009</v>
      </c>
      <c r="C287" s="124" t="str">
        <f t="shared" ca="1" si="17"/>
        <v>B</v>
      </c>
      <c r="D287" s="124">
        <f t="shared" si="19"/>
        <v>15356625128.383913</v>
      </c>
      <c r="E287" s="124" t="str">
        <f t="shared" ca="1" si="18"/>
        <v>C</v>
      </c>
    </row>
    <row r="288" spans="1:5" x14ac:dyDescent="0.3">
      <c r="A288" s="117" t="s">
        <v>353</v>
      </c>
      <c r="B288" s="118">
        <v>5005000.0000000009</v>
      </c>
      <c r="C288" s="124" t="str">
        <f t="shared" ca="1" si="17"/>
        <v>B</v>
      </c>
      <c r="D288" s="124">
        <f t="shared" si="19"/>
        <v>15361630128.383913</v>
      </c>
      <c r="E288" s="124" t="str">
        <f t="shared" ca="1" si="18"/>
        <v>C</v>
      </c>
    </row>
    <row r="289" spans="1:5" x14ac:dyDescent="0.3">
      <c r="A289" s="117" t="s">
        <v>229</v>
      </c>
      <c r="B289" s="118">
        <v>5005000</v>
      </c>
      <c r="C289" s="124" t="str">
        <f t="shared" ca="1" si="17"/>
        <v>B</v>
      </c>
      <c r="D289" s="124">
        <f t="shared" si="19"/>
        <v>15366635128.383913</v>
      </c>
      <c r="E289" s="124" t="str">
        <f t="shared" ca="1" si="18"/>
        <v>C</v>
      </c>
    </row>
    <row r="290" spans="1:5" x14ac:dyDescent="0.3">
      <c r="A290" s="117" t="s">
        <v>385</v>
      </c>
      <c r="B290" s="118">
        <v>4987785.0000000009</v>
      </c>
      <c r="C290" s="124" t="str">
        <f t="shared" ca="1" si="17"/>
        <v>B</v>
      </c>
      <c r="D290" s="124">
        <f t="shared" si="19"/>
        <v>15371622913.383913</v>
      </c>
      <c r="E290" s="124" t="str">
        <f t="shared" ca="1" si="18"/>
        <v>C</v>
      </c>
    </row>
    <row r="291" spans="1:5" x14ac:dyDescent="0.3">
      <c r="A291" s="117" t="s">
        <v>236</v>
      </c>
      <c r="B291" s="118">
        <v>4895000</v>
      </c>
      <c r="C291" s="124" t="str">
        <f t="shared" ca="1" si="17"/>
        <v>B</v>
      </c>
      <c r="D291" s="124">
        <f t="shared" si="19"/>
        <v>15376517913.383913</v>
      </c>
      <c r="E291" s="124" t="str">
        <f t="shared" ca="1" si="18"/>
        <v>C</v>
      </c>
    </row>
    <row r="292" spans="1:5" x14ac:dyDescent="0.3">
      <c r="A292" s="117" t="s">
        <v>541</v>
      </c>
      <c r="B292" s="118">
        <v>4867500</v>
      </c>
      <c r="C292" s="124" t="str">
        <f t="shared" ca="1" si="17"/>
        <v>B</v>
      </c>
      <c r="D292" s="124">
        <f t="shared" si="19"/>
        <v>15381385413.383913</v>
      </c>
      <c r="E292" s="124" t="str">
        <f t="shared" ca="1" si="18"/>
        <v>C</v>
      </c>
    </row>
    <row r="293" spans="1:5" x14ac:dyDescent="0.3">
      <c r="A293" s="117" t="s">
        <v>403</v>
      </c>
      <c r="B293" s="118">
        <v>4855455</v>
      </c>
      <c r="C293" s="124" t="str">
        <f t="shared" ca="1" si="17"/>
        <v>B</v>
      </c>
      <c r="D293" s="124">
        <f t="shared" si="19"/>
        <v>15386240868.383913</v>
      </c>
      <c r="E293" s="124" t="str">
        <f t="shared" ca="1" si="18"/>
        <v>C</v>
      </c>
    </row>
    <row r="294" spans="1:5" x14ac:dyDescent="0.3">
      <c r="A294" s="117" t="s">
        <v>893</v>
      </c>
      <c r="B294" s="118">
        <v>4774000</v>
      </c>
      <c r="C294" s="124" t="str">
        <f t="shared" ca="1" si="17"/>
        <v>B</v>
      </c>
      <c r="D294" s="124">
        <f t="shared" si="19"/>
        <v>15391014868.383913</v>
      </c>
      <c r="E294" s="124" t="str">
        <f t="shared" ca="1" si="18"/>
        <v>C</v>
      </c>
    </row>
    <row r="295" spans="1:5" x14ac:dyDescent="0.3">
      <c r="A295" s="117" t="s">
        <v>659</v>
      </c>
      <c r="B295" s="118">
        <v>4760047.6000000006</v>
      </c>
      <c r="C295" s="124" t="str">
        <f t="shared" ca="1" si="17"/>
        <v>B</v>
      </c>
      <c r="D295" s="124">
        <f t="shared" si="19"/>
        <v>15395774915.983913</v>
      </c>
      <c r="E295" s="124" t="str">
        <f t="shared" ca="1" si="18"/>
        <v>C</v>
      </c>
    </row>
    <row r="296" spans="1:5" x14ac:dyDescent="0.3">
      <c r="A296" s="117" t="s">
        <v>24</v>
      </c>
      <c r="B296" s="118">
        <v>4661601.45</v>
      </c>
      <c r="C296" s="124" t="str">
        <f t="shared" ca="1" si="17"/>
        <v>B</v>
      </c>
      <c r="D296" s="124">
        <f t="shared" si="19"/>
        <v>15400436517.433914</v>
      </c>
      <c r="E296" s="124" t="str">
        <f t="shared" ca="1" si="18"/>
        <v>C</v>
      </c>
    </row>
    <row r="297" spans="1:5" x14ac:dyDescent="0.3">
      <c r="A297" s="117" t="s">
        <v>124</v>
      </c>
      <c r="B297" s="118">
        <v>4624677.7500000009</v>
      </c>
      <c r="C297" s="124" t="str">
        <f t="shared" ca="1" si="17"/>
        <v>B</v>
      </c>
      <c r="D297" s="124">
        <f t="shared" si="19"/>
        <v>15405061195.183914</v>
      </c>
      <c r="E297" s="124" t="str">
        <f t="shared" ca="1" si="18"/>
        <v>C</v>
      </c>
    </row>
    <row r="298" spans="1:5" x14ac:dyDescent="0.3">
      <c r="A298" s="117" t="s">
        <v>40</v>
      </c>
      <c r="B298" s="118">
        <v>4612204.5337500004</v>
      </c>
      <c r="C298" s="124" t="str">
        <f t="shared" ca="1" si="17"/>
        <v>B</v>
      </c>
      <c r="D298" s="124">
        <f t="shared" si="19"/>
        <v>15409673399.717665</v>
      </c>
      <c r="E298" s="124" t="str">
        <f t="shared" ca="1" si="18"/>
        <v>C</v>
      </c>
    </row>
    <row r="299" spans="1:5" x14ac:dyDescent="0.3">
      <c r="A299" s="117" t="s">
        <v>774</v>
      </c>
      <c r="B299" s="118">
        <v>4509995.49</v>
      </c>
      <c r="C299" s="124" t="str">
        <f t="shared" ca="1" si="17"/>
        <v>B</v>
      </c>
      <c r="D299" s="124">
        <f t="shared" si="19"/>
        <v>15414183395.207664</v>
      </c>
      <c r="E299" s="124" t="str">
        <f t="shared" ca="1" si="18"/>
        <v>C</v>
      </c>
    </row>
    <row r="300" spans="1:5" x14ac:dyDescent="0.3">
      <c r="A300" s="117" t="s">
        <v>75</v>
      </c>
      <c r="B300" s="118">
        <v>4473723.3750000009</v>
      </c>
      <c r="C300" s="124" t="str">
        <f t="shared" ca="1" si="17"/>
        <v>B</v>
      </c>
      <c r="D300" s="124">
        <f t="shared" si="19"/>
        <v>15418657118.582664</v>
      </c>
      <c r="E300" s="124" t="str">
        <f t="shared" ca="1" si="18"/>
        <v>C</v>
      </c>
    </row>
    <row r="301" spans="1:5" x14ac:dyDescent="0.3">
      <c r="A301" s="117" t="s">
        <v>10</v>
      </c>
      <c r="B301" s="118">
        <v>4412386</v>
      </c>
      <c r="C301" s="124" t="str">
        <f t="shared" ca="1" si="17"/>
        <v>B</v>
      </c>
      <c r="D301" s="124">
        <f t="shared" si="19"/>
        <v>15423069504.582664</v>
      </c>
      <c r="E301" s="124" t="str">
        <f t="shared" ca="1" si="18"/>
        <v>C</v>
      </c>
    </row>
    <row r="302" spans="1:5" x14ac:dyDescent="0.3">
      <c r="A302" s="117" t="s">
        <v>610</v>
      </c>
      <c r="B302" s="118">
        <v>4337144.6250000009</v>
      </c>
      <c r="C302" s="124" t="str">
        <f t="shared" ca="1" si="17"/>
        <v>B</v>
      </c>
      <c r="D302" s="124">
        <f t="shared" si="19"/>
        <v>15427406649.207664</v>
      </c>
      <c r="E302" s="124" t="str">
        <f t="shared" ca="1" si="18"/>
        <v>C</v>
      </c>
    </row>
    <row r="303" spans="1:5" x14ac:dyDescent="0.3">
      <c r="A303" s="117" t="s">
        <v>461</v>
      </c>
      <c r="B303" s="118">
        <v>4207104.0000000009</v>
      </c>
      <c r="C303" s="124" t="str">
        <f t="shared" ca="1" si="17"/>
        <v>B</v>
      </c>
      <c r="D303" s="124">
        <f t="shared" si="19"/>
        <v>15431613753.207664</v>
      </c>
      <c r="E303" s="124" t="str">
        <f t="shared" ca="1" si="18"/>
        <v>C</v>
      </c>
    </row>
    <row r="304" spans="1:5" x14ac:dyDescent="0.3">
      <c r="A304" s="117" t="s">
        <v>862</v>
      </c>
      <c r="B304" s="118">
        <v>4165425</v>
      </c>
      <c r="C304" s="124" t="str">
        <f t="shared" ca="1" si="17"/>
        <v>B</v>
      </c>
      <c r="D304" s="124">
        <f t="shared" si="19"/>
        <v>15435779178.207664</v>
      </c>
      <c r="E304" s="124" t="str">
        <f t="shared" ca="1" si="18"/>
        <v>C</v>
      </c>
    </row>
    <row r="305" spans="1:5" x14ac:dyDescent="0.3">
      <c r="A305" s="117" t="s">
        <v>756</v>
      </c>
      <c r="B305" s="118">
        <v>4158000.0000000005</v>
      </c>
      <c r="C305" s="124" t="str">
        <f t="shared" ca="1" si="17"/>
        <v>B</v>
      </c>
      <c r="D305" s="124">
        <f t="shared" si="19"/>
        <v>15439937178.207664</v>
      </c>
      <c r="E305" s="124" t="str">
        <f t="shared" ca="1" si="18"/>
        <v>C</v>
      </c>
    </row>
    <row r="306" spans="1:5" x14ac:dyDescent="0.3">
      <c r="A306" s="117" t="s">
        <v>390</v>
      </c>
      <c r="B306" s="118">
        <v>4158000</v>
      </c>
      <c r="C306" s="124" t="str">
        <f t="shared" ca="1" si="17"/>
        <v>B</v>
      </c>
      <c r="D306" s="124">
        <f t="shared" si="19"/>
        <v>15444095178.207664</v>
      </c>
      <c r="E306" s="124" t="str">
        <f t="shared" ca="1" si="18"/>
        <v>C</v>
      </c>
    </row>
    <row r="307" spans="1:5" x14ac:dyDescent="0.3">
      <c r="A307" s="117" t="s">
        <v>465</v>
      </c>
      <c r="B307" s="118">
        <v>4129149.7500000005</v>
      </c>
      <c r="C307" s="124" t="str">
        <f t="shared" ca="1" si="17"/>
        <v>B</v>
      </c>
      <c r="D307" s="124">
        <f t="shared" si="19"/>
        <v>15448224327.957664</v>
      </c>
      <c r="E307" s="124" t="str">
        <f t="shared" ca="1" si="18"/>
        <v>C</v>
      </c>
    </row>
    <row r="308" spans="1:5" x14ac:dyDescent="0.3">
      <c r="A308" s="117" t="s">
        <v>133</v>
      </c>
      <c r="B308" s="118">
        <v>4100624.9625000004</v>
      </c>
      <c r="C308" s="124" t="str">
        <f t="shared" ca="1" si="17"/>
        <v>B</v>
      </c>
      <c r="D308" s="124">
        <f t="shared" si="19"/>
        <v>15452324952.920164</v>
      </c>
      <c r="E308" s="124" t="str">
        <f t="shared" ca="1" si="18"/>
        <v>C</v>
      </c>
    </row>
    <row r="309" spans="1:5" x14ac:dyDescent="0.3">
      <c r="A309" s="117" t="s">
        <v>673</v>
      </c>
      <c r="B309" s="118">
        <v>4099274.6666666665</v>
      </c>
      <c r="C309" s="124" t="str">
        <f t="shared" ca="1" si="17"/>
        <v>B</v>
      </c>
      <c r="D309" s="124">
        <f t="shared" si="19"/>
        <v>15456424227.58683</v>
      </c>
      <c r="E309" s="124" t="str">
        <f t="shared" ca="1" si="18"/>
        <v>C</v>
      </c>
    </row>
    <row r="310" spans="1:5" x14ac:dyDescent="0.3">
      <c r="A310" s="117" t="s">
        <v>544</v>
      </c>
      <c r="B310" s="118">
        <v>4079625</v>
      </c>
      <c r="C310" s="124" t="str">
        <f t="shared" ca="1" si="17"/>
        <v>B</v>
      </c>
      <c r="D310" s="124">
        <f t="shared" si="19"/>
        <v>15460503852.58683</v>
      </c>
      <c r="E310" s="124" t="str">
        <f t="shared" ca="1" si="18"/>
        <v>C</v>
      </c>
    </row>
    <row r="311" spans="1:5" x14ac:dyDescent="0.3">
      <c r="A311" s="117" t="s">
        <v>63</v>
      </c>
      <c r="B311" s="118">
        <v>4005540</v>
      </c>
      <c r="C311" s="124" t="str">
        <f t="shared" ca="1" si="17"/>
        <v>B</v>
      </c>
      <c r="D311" s="124">
        <f t="shared" si="19"/>
        <v>15464509392.58683</v>
      </c>
      <c r="E311" s="124" t="str">
        <f t="shared" ca="1" si="18"/>
        <v>C</v>
      </c>
    </row>
    <row r="312" spans="1:5" x14ac:dyDescent="0.3">
      <c r="A312" s="117" t="s">
        <v>818</v>
      </c>
      <c r="B312" s="118">
        <v>3954357</v>
      </c>
      <c r="C312" s="124" t="str">
        <f t="shared" ca="1" si="17"/>
        <v>B</v>
      </c>
      <c r="D312" s="124">
        <f t="shared" si="19"/>
        <v>15468463749.58683</v>
      </c>
      <c r="E312" s="124" t="str">
        <f t="shared" ca="1" si="18"/>
        <v>C</v>
      </c>
    </row>
    <row r="313" spans="1:5" x14ac:dyDescent="0.3">
      <c r="A313" s="117" t="s">
        <v>671</v>
      </c>
      <c r="B313" s="118">
        <v>3921500</v>
      </c>
      <c r="C313" s="124" t="str">
        <f t="shared" ca="1" si="17"/>
        <v>B</v>
      </c>
      <c r="D313" s="124">
        <f t="shared" si="19"/>
        <v>15472385249.58683</v>
      </c>
      <c r="E313" s="124" t="str">
        <f t="shared" ca="1" si="18"/>
        <v>C</v>
      </c>
    </row>
    <row r="314" spans="1:5" x14ac:dyDescent="0.3">
      <c r="A314" s="117" t="s">
        <v>560</v>
      </c>
      <c r="B314" s="118">
        <v>3819750</v>
      </c>
      <c r="C314" s="124" t="str">
        <f t="shared" ca="1" si="17"/>
        <v>B</v>
      </c>
      <c r="D314" s="124">
        <f t="shared" si="19"/>
        <v>15476204999.58683</v>
      </c>
      <c r="E314" s="124" t="str">
        <f t="shared" ca="1" si="18"/>
        <v>C</v>
      </c>
    </row>
    <row r="315" spans="1:5" x14ac:dyDescent="0.3">
      <c r="A315" s="117" t="s">
        <v>217</v>
      </c>
      <c r="B315" s="118">
        <v>3806228.2500000005</v>
      </c>
      <c r="C315" s="124" t="str">
        <f t="shared" ca="1" si="17"/>
        <v>B</v>
      </c>
      <c r="D315" s="124">
        <f t="shared" si="19"/>
        <v>15480011227.83683</v>
      </c>
      <c r="E315" s="124" t="str">
        <f t="shared" ca="1" si="18"/>
        <v>C</v>
      </c>
    </row>
    <row r="316" spans="1:5" x14ac:dyDescent="0.3">
      <c r="A316" s="117" t="s">
        <v>513</v>
      </c>
      <c r="B316" s="118">
        <v>3805106.25</v>
      </c>
      <c r="C316" s="124" t="str">
        <f t="shared" ca="1" si="17"/>
        <v>B</v>
      </c>
      <c r="D316" s="124">
        <f t="shared" si="19"/>
        <v>15483816334.08683</v>
      </c>
      <c r="E316" s="124" t="str">
        <f t="shared" ca="1" si="18"/>
        <v>C</v>
      </c>
    </row>
    <row r="317" spans="1:5" x14ac:dyDescent="0.3">
      <c r="A317" s="117" t="s">
        <v>712</v>
      </c>
      <c r="B317" s="118">
        <v>3777688.7650000006</v>
      </c>
      <c r="C317" s="124" t="str">
        <f t="shared" ca="1" si="17"/>
        <v>B</v>
      </c>
      <c r="D317" s="124">
        <f t="shared" si="19"/>
        <v>15487594022.85183</v>
      </c>
      <c r="E317" s="124" t="str">
        <f t="shared" ca="1" si="18"/>
        <v>C</v>
      </c>
    </row>
    <row r="318" spans="1:5" x14ac:dyDescent="0.3">
      <c r="A318" s="117" t="s">
        <v>354</v>
      </c>
      <c r="B318" s="118">
        <v>3729825.0000000005</v>
      </c>
      <c r="C318" s="124" t="str">
        <f t="shared" ca="1" si="17"/>
        <v>B</v>
      </c>
      <c r="D318" s="124">
        <f t="shared" si="19"/>
        <v>15491323847.85183</v>
      </c>
      <c r="E318" s="124" t="str">
        <f t="shared" ca="1" si="18"/>
        <v>C</v>
      </c>
    </row>
    <row r="319" spans="1:5" x14ac:dyDescent="0.3">
      <c r="A319" s="117" t="s">
        <v>189</v>
      </c>
      <c r="B319" s="118">
        <v>3649765.0200000005</v>
      </c>
      <c r="C319" s="124" t="str">
        <f t="shared" ca="1" si="17"/>
        <v>B</v>
      </c>
      <c r="D319" s="124">
        <f t="shared" si="19"/>
        <v>15494973612.87183</v>
      </c>
      <c r="E319" s="124" t="str">
        <f t="shared" ca="1" si="18"/>
        <v>C</v>
      </c>
    </row>
    <row r="320" spans="1:5" x14ac:dyDescent="0.3">
      <c r="A320" s="117" t="s">
        <v>494</v>
      </c>
      <c r="B320" s="118">
        <v>3638679.0000000005</v>
      </c>
      <c r="C320" s="124" t="str">
        <f t="shared" ca="1" si="17"/>
        <v>B</v>
      </c>
      <c r="D320" s="124">
        <f t="shared" si="19"/>
        <v>15498612291.87183</v>
      </c>
      <c r="E320" s="124" t="str">
        <f t="shared" ca="1" si="18"/>
        <v>C</v>
      </c>
    </row>
    <row r="321" spans="1:5" x14ac:dyDescent="0.3">
      <c r="A321" s="117" t="s">
        <v>36</v>
      </c>
      <c r="B321" s="118">
        <v>3616800</v>
      </c>
      <c r="C321" s="124" t="str">
        <f t="shared" ca="1" si="17"/>
        <v>B</v>
      </c>
      <c r="D321" s="124">
        <f t="shared" si="19"/>
        <v>15502229091.87183</v>
      </c>
      <c r="E321" s="124" t="str">
        <f t="shared" ca="1" si="18"/>
        <v>C</v>
      </c>
    </row>
    <row r="322" spans="1:5" x14ac:dyDescent="0.3">
      <c r="A322" s="117" t="s">
        <v>638</v>
      </c>
      <c r="B322" s="118">
        <v>3615899.9745</v>
      </c>
      <c r="C322" s="124" t="str">
        <f t="shared" ca="1" si="17"/>
        <v>B</v>
      </c>
      <c r="D322" s="124">
        <f t="shared" si="19"/>
        <v>15505844991.846331</v>
      </c>
      <c r="E322" s="124" t="str">
        <f t="shared" ca="1" si="18"/>
        <v>C</v>
      </c>
    </row>
    <row r="323" spans="1:5" x14ac:dyDescent="0.3">
      <c r="A323" s="117" t="s">
        <v>437</v>
      </c>
      <c r="B323" s="118">
        <v>3499999.8</v>
      </c>
      <c r="C323" s="124" t="str">
        <f t="shared" ca="1" si="17"/>
        <v>B</v>
      </c>
      <c r="D323" s="124">
        <f t="shared" si="19"/>
        <v>15509344991.64633</v>
      </c>
      <c r="E323" s="124" t="str">
        <f t="shared" ca="1" si="18"/>
        <v>C</v>
      </c>
    </row>
    <row r="324" spans="1:5" x14ac:dyDescent="0.3">
      <c r="A324" s="117" t="s">
        <v>844</v>
      </c>
      <c r="B324" s="118">
        <v>3497280.6</v>
      </c>
      <c r="C324" s="124" t="str">
        <f t="shared" ca="1" si="17"/>
        <v>B</v>
      </c>
      <c r="D324" s="124">
        <f t="shared" si="19"/>
        <v>15512842272.24633</v>
      </c>
      <c r="E324" s="124" t="str">
        <f t="shared" ca="1" si="18"/>
        <v>C</v>
      </c>
    </row>
    <row r="325" spans="1:5" x14ac:dyDescent="0.3">
      <c r="A325" s="117" t="s">
        <v>695</v>
      </c>
      <c r="B325" s="118">
        <v>3448160</v>
      </c>
      <c r="C325" s="124" t="str">
        <f t="shared" ref="C325:C388" ca="1" si="20">IF(ROW(A325)-3&lt;=$H$9,"A",IF(ROW(A325)-3&lt;=$H$10+$H$9,"B","C"))</f>
        <v>B</v>
      </c>
      <c r="D325" s="124">
        <f t="shared" si="19"/>
        <v>15516290432.24633</v>
      </c>
      <c r="E325" s="124" t="str">
        <f t="shared" ref="E325:E388" ca="1" si="21">IF(D325&lt;=$H$15,"A",IF(D325&lt;=$H$16+$H$15,"B","C"))</f>
        <v>C</v>
      </c>
    </row>
    <row r="326" spans="1:5" x14ac:dyDescent="0.3">
      <c r="A326" s="117" t="s">
        <v>43</v>
      </c>
      <c r="B326" s="118">
        <v>3430350</v>
      </c>
      <c r="C326" s="124" t="str">
        <f t="shared" ca="1" si="20"/>
        <v>B</v>
      </c>
      <c r="D326" s="124">
        <f t="shared" ref="D326:D389" si="22">D325+B326</f>
        <v>15519720782.24633</v>
      </c>
      <c r="E326" s="124" t="str">
        <f t="shared" ca="1" si="21"/>
        <v>C</v>
      </c>
    </row>
    <row r="327" spans="1:5" x14ac:dyDescent="0.3">
      <c r="A327" s="117" t="s">
        <v>722</v>
      </c>
      <c r="B327" s="118">
        <v>3297490.75875</v>
      </c>
      <c r="C327" s="124" t="str">
        <f t="shared" ca="1" si="20"/>
        <v>B</v>
      </c>
      <c r="D327" s="124">
        <f t="shared" si="22"/>
        <v>15523018273.005081</v>
      </c>
      <c r="E327" s="124" t="str">
        <f t="shared" ca="1" si="21"/>
        <v>C</v>
      </c>
    </row>
    <row r="328" spans="1:5" x14ac:dyDescent="0.3">
      <c r="A328" s="117" t="s">
        <v>493</v>
      </c>
      <c r="B328" s="118">
        <v>3290897.5000000009</v>
      </c>
      <c r="C328" s="124" t="str">
        <f t="shared" ca="1" si="20"/>
        <v>B</v>
      </c>
      <c r="D328" s="124">
        <f t="shared" si="22"/>
        <v>15526309170.505081</v>
      </c>
      <c r="E328" s="124" t="str">
        <f t="shared" ca="1" si="21"/>
        <v>C</v>
      </c>
    </row>
    <row r="329" spans="1:5" x14ac:dyDescent="0.3">
      <c r="A329" s="117" t="s">
        <v>603</v>
      </c>
      <c r="B329" s="118">
        <v>3245896.5000000005</v>
      </c>
      <c r="C329" s="124" t="str">
        <f t="shared" ca="1" si="20"/>
        <v>B</v>
      </c>
      <c r="D329" s="124">
        <f t="shared" si="22"/>
        <v>15529555067.005081</v>
      </c>
      <c r="E329" s="124" t="str">
        <f t="shared" ca="1" si="21"/>
        <v>C</v>
      </c>
    </row>
    <row r="330" spans="1:5" x14ac:dyDescent="0.3">
      <c r="A330" s="117" t="s">
        <v>18</v>
      </c>
      <c r="B330" s="118">
        <v>3192750</v>
      </c>
      <c r="C330" s="124" t="str">
        <f t="shared" ca="1" si="20"/>
        <v>B</v>
      </c>
      <c r="D330" s="124">
        <f t="shared" si="22"/>
        <v>15532747817.005081</v>
      </c>
      <c r="E330" s="124" t="str">
        <f t="shared" ca="1" si="21"/>
        <v>C</v>
      </c>
    </row>
    <row r="331" spans="1:5" x14ac:dyDescent="0.3">
      <c r="A331" s="117" t="s">
        <v>589</v>
      </c>
      <c r="B331" s="118">
        <v>3164480</v>
      </c>
      <c r="C331" s="124" t="str">
        <f t="shared" ca="1" si="20"/>
        <v>B</v>
      </c>
      <c r="D331" s="124">
        <f t="shared" si="22"/>
        <v>15535912297.005081</v>
      </c>
      <c r="E331" s="124" t="str">
        <f t="shared" ca="1" si="21"/>
        <v>C</v>
      </c>
    </row>
    <row r="332" spans="1:5" x14ac:dyDescent="0.3">
      <c r="A332" s="117" t="s">
        <v>669</v>
      </c>
      <c r="B332" s="118">
        <v>3159131.25</v>
      </c>
      <c r="C332" s="124" t="str">
        <f t="shared" ca="1" si="20"/>
        <v>B</v>
      </c>
      <c r="D332" s="124">
        <f t="shared" si="22"/>
        <v>15539071428.255081</v>
      </c>
      <c r="E332" s="124" t="str">
        <f t="shared" ca="1" si="21"/>
        <v>C</v>
      </c>
    </row>
    <row r="333" spans="1:5" x14ac:dyDescent="0.3">
      <c r="A333" s="117" t="s">
        <v>888</v>
      </c>
      <c r="B333" s="118">
        <v>3159005.8500000006</v>
      </c>
      <c r="C333" s="124" t="str">
        <f t="shared" ca="1" si="20"/>
        <v>B</v>
      </c>
      <c r="D333" s="124">
        <f t="shared" si="22"/>
        <v>15542230434.105082</v>
      </c>
      <c r="E333" s="124" t="str">
        <f t="shared" ca="1" si="21"/>
        <v>C</v>
      </c>
    </row>
    <row r="334" spans="1:5" x14ac:dyDescent="0.3">
      <c r="A334" s="117" t="s">
        <v>105</v>
      </c>
      <c r="B334" s="118">
        <v>3120548.75</v>
      </c>
      <c r="C334" s="124" t="str">
        <f t="shared" ca="1" si="20"/>
        <v>B</v>
      </c>
      <c r="D334" s="124">
        <f t="shared" si="22"/>
        <v>15545350982.855082</v>
      </c>
      <c r="E334" s="124" t="str">
        <f t="shared" ca="1" si="21"/>
        <v>C</v>
      </c>
    </row>
    <row r="335" spans="1:5" x14ac:dyDescent="0.3">
      <c r="A335" s="117" t="s">
        <v>605</v>
      </c>
      <c r="B335" s="118">
        <v>3119666.5500000003</v>
      </c>
      <c r="C335" s="124" t="str">
        <f t="shared" ca="1" si="20"/>
        <v>B</v>
      </c>
      <c r="D335" s="124">
        <f t="shared" si="22"/>
        <v>15548470649.405081</v>
      </c>
      <c r="E335" s="124" t="str">
        <f t="shared" ca="1" si="21"/>
        <v>C</v>
      </c>
    </row>
    <row r="336" spans="1:5" x14ac:dyDescent="0.3">
      <c r="A336" s="117" t="s">
        <v>686</v>
      </c>
      <c r="B336" s="118">
        <v>3117510</v>
      </c>
      <c r="C336" s="124" t="str">
        <f t="shared" ca="1" si="20"/>
        <v>B</v>
      </c>
      <c r="D336" s="124">
        <f t="shared" si="22"/>
        <v>15551588159.405081</v>
      </c>
      <c r="E336" s="124" t="str">
        <f t="shared" ca="1" si="21"/>
        <v>C</v>
      </c>
    </row>
    <row r="337" spans="1:5" x14ac:dyDescent="0.3">
      <c r="A337" s="117" t="s">
        <v>12</v>
      </c>
      <c r="B337" s="118">
        <v>3093750.0000000005</v>
      </c>
      <c r="C337" s="124" t="str">
        <f t="shared" ca="1" si="20"/>
        <v>B</v>
      </c>
      <c r="D337" s="124">
        <f t="shared" si="22"/>
        <v>15554681909.405081</v>
      </c>
      <c r="E337" s="124" t="str">
        <f t="shared" ca="1" si="21"/>
        <v>C</v>
      </c>
    </row>
    <row r="338" spans="1:5" x14ac:dyDescent="0.3">
      <c r="A338" s="117" t="s">
        <v>393</v>
      </c>
      <c r="B338" s="118">
        <v>3068520.2047500005</v>
      </c>
      <c r="C338" s="124" t="str">
        <f t="shared" ca="1" si="20"/>
        <v>B</v>
      </c>
      <c r="D338" s="124">
        <f t="shared" si="22"/>
        <v>15557750429.609831</v>
      </c>
      <c r="E338" s="124" t="str">
        <f t="shared" ca="1" si="21"/>
        <v>C</v>
      </c>
    </row>
    <row r="339" spans="1:5" x14ac:dyDescent="0.3">
      <c r="A339" s="117" t="s">
        <v>660</v>
      </c>
      <c r="B339" s="118">
        <v>3017502.125</v>
      </c>
      <c r="C339" s="124" t="str">
        <f t="shared" ca="1" si="20"/>
        <v>B</v>
      </c>
      <c r="D339" s="124">
        <f t="shared" si="22"/>
        <v>15560767931.734831</v>
      </c>
      <c r="E339" s="124" t="str">
        <f t="shared" ca="1" si="21"/>
        <v>C</v>
      </c>
    </row>
    <row r="340" spans="1:5" x14ac:dyDescent="0.3">
      <c r="A340" s="117" t="s">
        <v>125</v>
      </c>
      <c r="B340" s="118">
        <v>2999906.25</v>
      </c>
      <c r="C340" s="124" t="str">
        <f t="shared" ca="1" si="20"/>
        <v>B</v>
      </c>
      <c r="D340" s="124">
        <f t="shared" si="22"/>
        <v>15563767837.984831</v>
      </c>
      <c r="E340" s="124" t="str">
        <f t="shared" ca="1" si="21"/>
        <v>C</v>
      </c>
    </row>
    <row r="341" spans="1:5" x14ac:dyDescent="0.3">
      <c r="A341" s="117" t="s">
        <v>809</v>
      </c>
      <c r="B341" s="118">
        <v>2990004.6</v>
      </c>
      <c r="C341" s="124" t="str">
        <f t="shared" ca="1" si="20"/>
        <v>B</v>
      </c>
      <c r="D341" s="124">
        <f t="shared" si="22"/>
        <v>15566757842.584831</v>
      </c>
      <c r="E341" s="124" t="str">
        <f t="shared" ca="1" si="21"/>
        <v>C</v>
      </c>
    </row>
    <row r="342" spans="1:5" x14ac:dyDescent="0.3">
      <c r="A342" s="117" t="s">
        <v>228</v>
      </c>
      <c r="B342" s="118">
        <v>2954461.125</v>
      </c>
      <c r="C342" s="124" t="str">
        <f t="shared" ca="1" si="20"/>
        <v>B</v>
      </c>
      <c r="D342" s="124">
        <f t="shared" si="22"/>
        <v>15569712303.709831</v>
      </c>
      <c r="E342" s="124" t="str">
        <f t="shared" ca="1" si="21"/>
        <v>C</v>
      </c>
    </row>
    <row r="343" spans="1:5" x14ac:dyDescent="0.3">
      <c r="A343" s="117" t="s">
        <v>576</v>
      </c>
      <c r="B343" s="118">
        <v>2908537.5</v>
      </c>
      <c r="C343" s="124" t="str">
        <f t="shared" ca="1" si="20"/>
        <v>B</v>
      </c>
      <c r="D343" s="124">
        <f t="shared" si="22"/>
        <v>15572620841.209831</v>
      </c>
      <c r="E343" s="124" t="str">
        <f t="shared" ca="1" si="21"/>
        <v>C</v>
      </c>
    </row>
    <row r="344" spans="1:5" x14ac:dyDescent="0.3">
      <c r="A344" s="117" t="s">
        <v>529</v>
      </c>
      <c r="B344" s="118">
        <v>2898500.0000000005</v>
      </c>
      <c r="C344" s="124" t="str">
        <f t="shared" ca="1" si="20"/>
        <v>B</v>
      </c>
      <c r="D344" s="124">
        <f t="shared" si="22"/>
        <v>15575519341.209831</v>
      </c>
      <c r="E344" s="124" t="str">
        <f t="shared" ca="1" si="21"/>
        <v>C</v>
      </c>
    </row>
    <row r="345" spans="1:5" x14ac:dyDescent="0.3">
      <c r="A345" s="117" t="s">
        <v>67</v>
      </c>
      <c r="B345" s="118">
        <v>2895750.0000000005</v>
      </c>
      <c r="C345" s="124" t="str">
        <f t="shared" ca="1" si="20"/>
        <v>B</v>
      </c>
      <c r="D345" s="124">
        <f t="shared" si="22"/>
        <v>15578415091.209831</v>
      </c>
      <c r="E345" s="124" t="str">
        <f t="shared" ca="1" si="21"/>
        <v>C</v>
      </c>
    </row>
    <row r="346" spans="1:5" x14ac:dyDescent="0.3">
      <c r="A346" s="117" t="s">
        <v>138</v>
      </c>
      <c r="B346" s="118">
        <v>2889975.0000000005</v>
      </c>
      <c r="C346" s="124" t="str">
        <f t="shared" ca="1" si="20"/>
        <v>B</v>
      </c>
      <c r="D346" s="124">
        <f t="shared" si="22"/>
        <v>15581305066.209831</v>
      </c>
      <c r="E346" s="124" t="str">
        <f t="shared" ca="1" si="21"/>
        <v>C</v>
      </c>
    </row>
    <row r="347" spans="1:5" x14ac:dyDescent="0.3">
      <c r="A347" s="117" t="s">
        <v>346</v>
      </c>
      <c r="B347" s="118">
        <v>2874997.125</v>
      </c>
      <c r="C347" s="124" t="str">
        <f t="shared" ca="1" si="20"/>
        <v>B</v>
      </c>
      <c r="D347" s="124">
        <f t="shared" si="22"/>
        <v>15584180063.334831</v>
      </c>
      <c r="E347" s="124" t="str">
        <f t="shared" ca="1" si="21"/>
        <v>C</v>
      </c>
    </row>
    <row r="348" spans="1:5" x14ac:dyDescent="0.3">
      <c r="A348" s="117" t="s">
        <v>811</v>
      </c>
      <c r="B348" s="118">
        <v>2864400.0000000005</v>
      </c>
      <c r="C348" s="124" t="str">
        <f t="shared" ca="1" si="20"/>
        <v>B</v>
      </c>
      <c r="D348" s="124">
        <f t="shared" si="22"/>
        <v>15587044463.334831</v>
      </c>
      <c r="E348" s="124" t="str">
        <f t="shared" ca="1" si="21"/>
        <v>C</v>
      </c>
    </row>
    <row r="349" spans="1:5" x14ac:dyDescent="0.3">
      <c r="A349" s="117" t="s">
        <v>597</v>
      </c>
      <c r="B349" s="118">
        <v>2834370</v>
      </c>
      <c r="C349" s="124" t="str">
        <f t="shared" ca="1" si="20"/>
        <v>B</v>
      </c>
      <c r="D349" s="124">
        <f t="shared" si="22"/>
        <v>15589878833.334831</v>
      </c>
      <c r="E349" s="124" t="str">
        <f t="shared" ca="1" si="21"/>
        <v>C</v>
      </c>
    </row>
    <row r="350" spans="1:5" x14ac:dyDescent="0.3">
      <c r="A350" s="117" t="s">
        <v>38</v>
      </c>
      <c r="B350" s="118">
        <v>2828999.8770000003</v>
      </c>
      <c r="C350" s="124" t="str">
        <f t="shared" ca="1" si="20"/>
        <v>B</v>
      </c>
      <c r="D350" s="124">
        <f t="shared" si="22"/>
        <v>15592707833.211832</v>
      </c>
      <c r="E350" s="124" t="str">
        <f t="shared" ca="1" si="21"/>
        <v>C</v>
      </c>
    </row>
    <row r="351" spans="1:5" x14ac:dyDescent="0.3">
      <c r="A351" s="117" t="s">
        <v>168</v>
      </c>
      <c r="B351" s="118">
        <v>2807838.0000000005</v>
      </c>
      <c r="C351" s="124" t="str">
        <f t="shared" ca="1" si="20"/>
        <v>B</v>
      </c>
      <c r="D351" s="124">
        <f t="shared" si="22"/>
        <v>15595515671.211832</v>
      </c>
      <c r="E351" s="124" t="str">
        <f t="shared" ca="1" si="21"/>
        <v>C</v>
      </c>
    </row>
    <row r="352" spans="1:5" x14ac:dyDescent="0.3">
      <c r="A352" s="117" t="s">
        <v>207</v>
      </c>
      <c r="B352" s="118">
        <v>2784732.5</v>
      </c>
      <c r="C352" s="124" t="str">
        <f t="shared" ca="1" si="20"/>
        <v>B</v>
      </c>
      <c r="D352" s="124">
        <f t="shared" si="22"/>
        <v>15598300403.711832</v>
      </c>
      <c r="E352" s="124" t="str">
        <f t="shared" ca="1" si="21"/>
        <v>C</v>
      </c>
    </row>
    <row r="353" spans="1:5" x14ac:dyDescent="0.3">
      <c r="A353" s="117" t="s">
        <v>816</v>
      </c>
      <c r="B353" s="118">
        <v>2764439.3700000006</v>
      </c>
      <c r="C353" s="124" t="str">
        <f t="shared" ca="1" si="20"/>
        <v>B</v>
      </c>
      <c r="D353" s="124">
        <f t="shared" si="22"/>
        <v>15601064843.081833</v>
      </c>
      <c r="E353" s="124" t="str">
        <f t="shared" ca="1" si="21"/>
        <v>C</v>
      </c>
    </row>
    <row r="354" spans="1:5" x14ac:dyDescent="0.3">
      <c r="A354" s="117" t="s">
        <v>11</v>
      </c>
      <c r="B354" s="118">
        <v>2743125</v>
      </c>
      <c r="C354" s="124" t="str">
        <f t="shared" ca="1" si="20"/>
        <v>B</v>
      </c>
      <c r="D354" s="124">
        <f t="shared" si="22"/>
        <v>15603807968.081833</v>
      </c>
      <c r="E354" s="124" t="str">
        <f t="shared" ca="1" si="21"/>
        <v>C</v>
      </c>
    </row>
    <row r="355" spans="1:5" x14ac:dyDescent="0.3">
      <c r="A355" s="117" t="s">
        <v>574</v>
      </c>
      <c r="B355" s="118">
        <v>2724237.1475000004</v>
      </c>
      <c r="C355" s="124" t="str">
        <f t="shared" ca="1" si="20"/>
        <v>B</v>
      </c>
      <c r="D355" s="124">
        <f t="shared" si="22"/>
        <v>15606532205.229332</v>
      </c>
      <c r="E355" s="124" t="str">
        <f t="shared" ca="1" si="21"/>
        <v>C</v>
      </c>
    </row>
    <row r="356" spans="1:5" x14ac:dyDescent="0.3">
      <c r="A356" s="117" t="s">
        <v>290</v>
      </c>
      <c r="B356" s="118">
        <v>2722500</v>
      </c>
      <c r="C356" s="124" t="str">
        <f t="shared" ca="1" si="20"/>
        <v>B</v>
      </c>
      <c r="D356" s="124">
        <f t="shared" si="22"/>
        <v>15609254705.229332</v>
      </c>
      <c r="E356" s="124" t="str">
        <f t="shared" ca="1" si="21"/>
        <v>C</v>
      </c>
    </row>
    <row r="357" spans="1:5" x14ac:dyDescent="0.3">
      <c r="A357" s="117" t="s">
        <v>650</v>
      </c>
      <c r="B357" s="118">
        <v>2720850</v>
      </c>
      <c r="C357" s="124" t="str">
        <f t="shared" ca="1" si="20"/>
        <v>B</v>
      </c>
      <c r="D357" s="124">
        <f t="shared" si="22"/>
        <v>15611975555.229332</v>
      </c>
      <c r="E357" s="124" t="str">
        <f t="shared" ca="1" si="21"/>
        <v>C</v>
      </c>
    </row>
    <row r="358" spans="1:5" x14ac:dyDescent="0.3">
      <c r="A358" s="117" t="s">
        <v>537</v>
      </c>
      <c r="B358" s="118">
        <v>2701160</v>
      </c>
      <c r="C358" s="124" t="str">
        <f t="shared" ca="1" si="20"/>
        <v>B</v>
      </c>
      <c r="D358" s="124">
        <f t="shared" si="22"/>
        <v>15614676715.229332</v>
      </c>
      <c r="E358" s="124" t="str">
        <f t="shared" ca="1" si="21"/>
        <v>C</v>
      </c>
    </row>
    <row r="359" spans="1:5" x14ac:dyDescent="0.3">
      <c r="A359" s="117" t="s">
        <v>635</v>
      </c>
      <c r="B359" s="118">
        <v>2691103.25</v>
      </c>
      <c r="C359" s="124" t="str">
        <f t="shared" ca="1" si="20"/>
        <v>B</v>
      </c>
      <c r="D359" s="124">
        <f t="shared" si="22"/>
        <v>15617367818.479332</v>
      </c>
      <c r="E359" s="124" t="str">
        <f t="shared" ca="1" si="21"/>
        <v>C</v>
      </c>
    </row>
    <row r="360" spans="1:5" x14ac:dyDescent="0.3">
      <c r="A360" s="117" t="s">
        <v>46</v>
      </c>
      <c r="B360" s="118">
        <v>2631570.9750000001</v>
      </c>
      <c r="C360" s="124" t="str">
        <f t="shared" ca="1" si="20"/>
        <v>B</v>
      </c>
      <c r="D360" s="124">
        <f t="shared" si="22"/>
        <v>15619999389.454332</v>
      </c>
      <c r="E360" s="124" t="str">
        <f t="shared" ca="1" si="21"/>
        <v>C</v>
      </c>
    </row>
    <row r="361" spans="1:5" x14ac:dyDescent="0.3">
      <c r="A361" s="117" t="s">
        <v>166</v>
      </c>
      <c r="B361" s="118">
        <v>2628182.7000000002</v>
      </c>
      <c r="C361" s="124" t="str">
        <f t="shared" ca="1" si="20"/>
        <v>B</v>
      </c>
      <c r="D361" s="124">
        <f t="shared" si="22"/>
        <v>15622627572.154333</v>
      </c>
      <c r="E361" s="124" t="str">
        <f t="shared" ca="1" si="21"/>
        <v>C</v>
      </c>
    </row>
    <row r="362" spans="1:5" x14ac:dyDescent="0.3">
      <c r="A362" s="117" t="s">
        <v>401</v>
      </c>
      <c r="B362" s="118">
        <v>2562615.0000000005</v>
      </c>
      <c r="C362" s="124" t="str">
        <f t="shared" ca="1" si="20"/>
        <v>B</v>
      </c>
      <c r="D362" s="124">
        <f t="shared" si="22"/>
        <v>15625190187.154333</v>
      </c>
      <c r="E362" s="124" t="str">
        <f t="shared" ca="1" si="21"/>
        <v>C</v>
      </c>
    </row>
    <row r="363" spans="1:5" x14ac:dyDescent="0.3">
      <c r="A363" s="117" t="s">
        <v>642</v>
      </c>
      <c r="B363" s="118">
        <v>2549999.9250000003</v>
      </c>
      <c r="C363" s="124" t="str">
        <f t="shared" ca="1" si="20"/>
        <v>B</v>
      </c>
      <c r="D363" s="124">
        <f t="shared" si="22"/>
        <v>15627740187.079332</v>
      </c>
      <c r="E363" s="124" t="str">
        <f t="shared" ca="1" si="21"/>
        <v>C</v>
      </c>
    </row>
    <row r="364" spans="1:5" x14ac:dyDescent="0.3">
      <c r="A364" s="117" t="s">
        <v>324</v>
      </c>
      <c r="B364" s="118">
        <v>2541000.0000000005</v>
      </c>
      <c r="C364" s="124" t="str">
        <f t="shared" ca="1" si="20"/>
        <v>B</v>
      </c>
      <c r="D364" s="124">
        <f t="shared" si="22"/>
        <v>15630281187.079332</v>
      </c>
      <c r="E364" s="124" t="str">
        <f t="shared" ca="1" si="21"/>
        <v>C</v>
      </c>
    </row>
    <row r="365" spans="1:5" x14ac:dyDescent="0.3">
      <c r="A365" s="117" t="s">
        <v>420</v>
      </c>
      <c r="B365" s="118">
        <v>2536164.4000000004</v>
      </c>
      <c r="C365" s="124" t="str">
        <f t="shared" ca="1" si="20"/>
        <v>B</v>
      </c>
      <c r="D365" s="124">
        <f t="shared" si="22"/>
        <v>15632817351.479332</v>
      </c>
      <c r="E365" s="124" t="str">
        <f t="shared" ca="1" si="21"/>
        <v>C</v>
      </c>
    </row>
    <row r="366" spans="1:5" x14ac:dyDescent="0.3">
      <c r="A366" s="117" t="s">
        <v>533</v>
      </c>
      <c r="B366" s="118">
        <v>2531512.5</v>
      </c>
      <c r="C366" s="124" t="str">
        <f t="shared" ca="1" si="20"/>
        <v>B</v>
      </c>
      <c r="D366" s="124">
        <f t="shared" si="22"/>
        <v>15635348863.979332</v>
      </c>
      <c r="E366" s="124" t="str">
        <f t="shared" ca="1" si="21"/>
        <v>C</v>
      </c>
    </row>
    <row r="367" spans="1:5" x14ac:dyDescent="0.3">
      <c r="A367" s="117" t="s">
        <v>710</v>
      </c>
      <c r="B367" s="118">
        <v>2493906.2500000005</v>
      </c>
      <c r="C367" s="124" t="str">
        <f t="shared" ca="1" si="20"/>
        <v>B</v>
      </c>
      <c r="D367" s="124">
        <f t="shared" si="22"/>
        <v>15637842770.229332</v>
      </c>
      <c r="E367" s="124" t="str">
        <f t="shared" ca="1" si="21"/>
        <v>C</v>
      </c>
    </row>
    <row r="368" spans="1:5" x14ac:dyDescent="0.3">
      <c r="A368" s="117" t="s">
        <v>170</v>
      </c>
      <c r="B368" s="118">
        <v>2483879.86</v>
      </c>
      <c r="C368" s="124" t="str">
        <f t="shared" ca="1" si="20"/>
        <v>B</v>
      </c>
      <c r="D368" s="124">
        <f t="shared" si="22"/>
        <v>15640326650.089333</v>
      </c>
      <c r="E368" s="124" t="str">
        <f t="shared" ca="1" si="21"/>
        <v>C</v>
      </c>
    </row>
    <row r="369" spans="1:5" x14ac:dyDescent="0.3">
      <c r="A369" s="117" t="s">
        <v>243</v>
      </c>
      <c r="B369" s="118">
        <v>2469555</v>
      </c>
      <c r="C369" s="124" t="str">
        <f t="shared" ca="1" si="20"/>
        <v>B</v>
      </c>
      <c r="D369" s="124">
        <f t="shared" si="22"/>
        <v>15642796205.089333</v>
      </c>
      <c r="E369" s="124" t="str">
        <f t="shared" ca="1" si="21"/>
        <v>C</v>
      </c>
    </row>
    <row r="370" spans="1:5" x14ac:dyDescent="0.3">
      <c r="A370" s="117" t="s">
        <v>214</v>
      </c>
      <c r="B370" s="118">
        <v>2392500</v>
      </c>
      <c r="C370" s="124" t="str">
        <f t="shared" ca="1" si="20"/>
        <v>B</v>
      </c>
      <c r="D370" s="124">
        <f t="shared" si="22"/>
        <v>15645188705.089333</v>
      </c>
      <c r="E370" s="124" t="str">
        <f t="shared" ca="1" si="21"/>
        <v>C</v>
      </c>
    </row>
    <row r="371" spans="1:5" x14ac:dyDescent="0.3">
      <c r="A371" s="117" t="s">
        <v>573</v>
      </c>
      <c r="B371" s="118">
        <v>2388749.6325000003</v>
      </c>
      <c r="C371" s="124" t="str">
        <f t="shared" ca="1" si="20"/>
        <v>B</v>
      </c>
      <c r="D371" s="124">
        <f t="shared" si="22"/>
        <v>15647577454.721832</v>
      </c>
      <c r="E371" s="124" t="str">
        <f t="shared" ca="1" si="21"/>
        <v>C</v>
      </c>
    </row>
    <row r="372" spans="1:5" x14ac:dyDescent="0.3">
      <c r="A372" s="117" t="s">
        <v>773</v>
      </c>
      <c r="B372" s="118">
        <v>2383333.3333333335</v>
      </c>
      <c r="C372" s="124" t="str">
        <f t="shared" ca="1" si="20"/>
        <v>B</v>
      </c>
      <c r="D372" s="124">
        <f t="shared" si="22"/>
        <v>15649960788.055166</v>
      </c>
      <c r="E372" s="124" t="str">
        <f t="shared" ca="1" si="21"/>
        <v>C</v>
      </c>
    </row>
    <row r="373" spans="1:5" x14ac:dyDescent="0.3">
      <c r="A373" s="117" t="s">
        <v>294</v>
      </c>
      <c r="B373" s="118">
        <v>2369975.7399999998</v>
      </c>
      <c r="C373" s="124" t="str">
        <f t="shared" ca="1" si="20"/>
        <v>B</v>
      </c>
      <c r="D373" s="124">
        <f t="shared" si="22"/>
        <v>15652330763.795166</v>
      </c>
      <c r="E373" s="124" t="str">
        <f t="shared" ca="1" si="21"/>
        <v>C</v>
      </c>
    </row>
    <row r="374" spans="1:5" x14ac:dyDescent="0.3">
      <c r="A374" s="117" t="s">
        <v>146</v>
      </c>
      <c r="B374" s="118">
        <v>2356794</v>
      </c>
      <c r="C374" s="124" t="str">
        <f t="shared" ca="1" si="20"/>
        <v>B</v>
      </c>
      <c r="D374" s="124">
        <f t="shared" si="22"/>
        <v>15654687557.795166</v>
      </c>
      <c r="E374" s="124" t="str">
        <f t="shared" ca="1" si="21"/>
        <v>C</v>
      </c>
    </row>
    <row r="375" spans="1:5" x14ac:dyDescent="0.3">
      <c r="A375" s="117" t="s">
        <v>807</v>
      </c>
      <c r="B375" s="118">
        <v>2313336.6666666665</v>
      </c>
      <c r="C375" s="124" t="str">
        <f t="shared" ca="1" si="20"/>
        <v>B</v>
      </c>
      <c r="D375" s="124">
        <f t="shared" si="22"/>
        <v>15657000894.461832</v>
      </c>
      <c r="E375" s="124" t="str">
        <f t="shared" ca="1" si="21"/>
        <v>C</v>
      </c>
    </row>
    <row r="376" spans="1:5" x14ac:dyDescent="0.3">
      <c r="A376" s="117" t="s">
        <v>65</v>
      </c>
      <c r="B376" s="118">
        <v>2306920</v>
      </c>
      <c r="C376" s="124" t="str">
        <f t="shared" ca="1" si="20"/>
        <v>B</v>
      </c>
      <c r="D376" s="124">
        <f t="shared" si="22"/>
        <v>15659307814.461832</v>
      </c>
      <c r="E376" s="124" t="str">
        <f t="shared" ca="1" si="21"/>
        <v>C</v>
      </c>
    </row>
    <row r="377" spans="1:5" x14ac:dyDescent="0.3">
      <c r="A377" s="117" t="s">
        <v>391</v>
      </c>
      <c r="B377" s="118">
        <v>2305875</v>
      </c>
      <c r="C377" s="124" t="str">
        <f t="shared" ca="1" si="20"/>
        <v>B</v>
      </c>
      <c r="D377" s="124">
        <f t="shared" si="22"/>
        <v>15661613689.461832</v>
      </c>
      <c r="E377" s="124" t="str">
        <f t="shared" ca="1" si="21"/>
        <v>C</v>
      </c>
    </row>
    <row r="378" spans="1:5" x14ac:dyDescent="0.3">
      <c r="A378" s="117" t="s">
        <v>802</v>
      </c>
      <c r="B378" s="118">
        <v>2300000.0026666666</v>
      </c>
      <c r="C378" s="124" t="str">
        <f t="shared" ca="1" si="20"/>
        <v>B</v>
      </c>
      <c r="D378" s="124">
        <f t="shared" si="22"/>
        <v>15663913689.464499</v>
      </c>
      <c r="E378" s="124" t="str">
        <f t="shared" ca="1" si="21"/>
        <v>C</v>
      </c>
    </row>
    <row r="379" spans="1:5" x14ac:dyDescent="0.3">
      <c r="A379" s="117" t="s">
        <v>226</v>
      </c>
      <c r="B379" s="118">
        <v>2279774.8654999998</v>
      </c>
      <c r="C379" s="124" t="str">
        <f t="shared" ca="1" si="20"/>
        <v>B</v>
      </c>
      <c r="D379" s="124">
        <f t="shared" si="22"/>
        <v>15666193464.329998</v>
      </c>
      <c r="E379" s="124" t="str">
        <f t="shared" ca="1" si="21"/>
        <v>C</v>
      </c>
    </row>
    <row r="380" spans="1:5" x14ac:dyDescent="0.3">
      <c r="A380" s="117" t="s">
        <v>758</v>
      </c>
      <c r="B380" s="118">
        <v>2274800.0000000005</v>
      </c>
      <c r="C380" s="124" t="str">
        <f t="shared" ca="1" si="20"/>
        <v>B</v>
      </c>
      <c r="D380" s="124">
        <f t="shared" si="22"/>
        <v>15668468264.329998</v>
      </c>
      <c r="E380" s="124" t="str">
        <f t="shared" ca="1" si="21"/>
        <v>C</v>
      </c>
    </row>
    <row r="381" spans="1:5" x14ac:dyDescent="0.3">
      <c r="A381" s="117" t="s">
        <v>530</v>
      </c>
      <c r="B381" s="118">
        <v>2257117.5</v>
      </c>
      <c r="C381" s="124" t="str">
        <f t="shared" ca="1" si="20"/>
        <v>B</v>
      </c>
      <c r="D381" s="124">
        <f t="shared" si="22"/>
        <v>15670725381.829998</v>
      </c>
      <c r="E381" s="124" t="str">
        <f t="shared" ca="1" si="21"/>
        <v>C</v>
      </c>
    </row>
    <row r="382" spans="1:5" x14ac:dyDescent="0.3">
      <c r="A382" s="117" t="s">
        <v>472</v>
      </c>
      <c r="B382" s="118">
        <v>2255000</v>
      </c>
      <c r="C382" s="124" t="str">
        <f t="shared" ca="1" si="20"/>
        <v>B</v>
      </c>
      <c r="D382" s="124">
        <f t="shared" si="22"/>
        <v>15672980381.829998</v>
      </c>
      <c r="E382" s="124" t="str">
        <f t="shared" ca="1" si="21"/>
        <v>C</v>
      </c>
    </row>
    <row r="383" spans="1:5" x14ac:dyDescent="0.3">
      <c r="A383" s="117" t="s">
        <v>412</v>
      </c>
      <c r="B383" s="118">
        <v>2242465.5</v>
      </c>
      <c r="C383" s="124" t="str">
        <f t="shared" ca="1" si="20"/>
        <v>B</v>
      </c>
      <c r="D383" s="124">
        <f t="shared" si="22"/>
        <v>15675222847.329998</v>
      </c>
      <c r="E383" s="124" t="str">
        <f t="shared" ca="1" si="21"/>
        <v>C</v>
      </c>
    </row>
    <row r="384" spans="1:5" x14ac:dyDescent="0.3">
      <c r="A384" s="117" t="s">
        <v>886</v>
      </c>
      <c r="B384" s="118">
        <v>2240700.0000000005</v>
      </c>
      <c r="C384" s="124" t="str">
        <f t="shared" ca="1" si="20"/>
        <v>B</v>
      </c>
      <c r="D384" s="124">
        <f t="shared" si="22"/>
        <v>15677463547.329998</v>
      </c>
      <c r="E384" s="124" t="str">
        <f t="shared" ca="1" si="21"/>
        <v>C</v>
      </c>
    </row>
    <row r="385" spans="1:5" x14ac:dyDescent="0.3">
      <c r="A385" s="117" t="s">
        <v>581</v>
      </c>
      <c r="B385" s="118">
        <v>2200000</v>
      </c>
      <c r="C385" s="124" t="str">
        <f t="shared" ca="1" si="20"/>
        <v>B</v>
      </c>
      <c r="D385" s="124">
        <f t="shared" si="22"/>
        <v>15679663547.329998</v>
      </c>
      <c r="E385" s="124" t="str">
        <f t="shared" ca="1" si="21"/>
        <v>C</v>
      </c>
    </row>
    <row r="386" spans="1:5" x14ac:dyDescent="0.3">
      <c r="A386" s="117" t="s">
        <v>814</v>
      </c>
      <c r="B386" s="118">
        <v>2130018.0000000005</v>
      </c>
      <c r="C386" s="124" t="str">
        <f t="shared" ca="1" si="20"/>
        <v>B</v>
      </c>
      <c r="D386" s="124">
        <f t="shared" si="22"/>
        <v>15681793565.329998</v>
      </c>
      <c r="E386" s="124" t="str">
        <f t="shared" ca="1" si="21"/>
        <v>C</v>
      </c>
    </row>
    <row r="387" spans="1:5" x14ac:dyDescent="0.3">
      <c r="A387" s="117" t="s">
        <v>634</v>
      </c>
      <c r="B387" s="118">
        <v>2109380.6250000005</v>
      </c>
      <c r="C387" s="124" t="str">
        <f t="shared" ca="1" si="20"/>
        <v>B</v>
      </c>
      <c r="D387" s="124">
        <f t="shared" si="22"/>
        <v>15683902945.954998</v>
      </c>
      <c r="E387" s="124" t="str">
        <f t="shared" ca="1" si="21"/>
        <v>C</v>
      </c>
    </row>
    <row r="388" spans="1:5" x14ac:dyDescent="0.3">
      <c r="A388" s="117" t="s">
        <v>833</v>
      </c>
      <c r="B388" s="118">
        <v>2099583.75</v>
      </c>
      <c r="C388" s="124" t="str">
        <f t="shared" ca="1" si="20"/>
        <v>B</v>
      </c>
      <c r="D388" s="124">
        <f t="shared" si="22"/>
        <v>15686002529.704998</v>
      </c>
      <c r="E388" s="124" t="str">
        <f t="shared" ca="1" si="21"/>
        <v>C</v>
      </c>
    </row>
    <row r="389" spans="1:5" x14ac:dyDescent="0.3">
      <c r="A389" s="117" t="s">
        <v>429</v>
      </c>
      <c r="B389" s="118">
        <v>2092495.35</v>
      </c>
      <c r="C389" s="124" t="str">
        <f t="shared" ref="C389:C452" ca="1" si="23">IF(ROW(A389)-3&lt;=$H$9,"A",IF(ROW(A389)-3&lt;=$H$10+$H$9,"B","C"))</f>
        <v>B</v>
      </c>
      <c r="D389" s="124">
        <f t="shared" si="22"/>
        <v>15688095025.054998</v>
      </c>
      <c r="E389" s="124" t="str">
        <f t="shared" ref="E389:E452" ca="1" si="24">IF(D389&lt;=$H$15,"A",IF(D389&lt;=$H$16+$H$15,"B","C"))</f>
        <v>C</v>
      </c>
    </row>
    <row r="390" spans="1:5" x14ac:dyDescent="0.3">
      <c r="A390" s="117" t="s">
        <v>213</v>
      </c>
      <c r="B390" s="118">
        <v>2090000</v>
      </c>
      <c r="C390" s="124" t="str">
        <f t="shared" ca="1" si="23"/>
        <v>B</v>
      </c>
      <c r="D390" s="124">
        <f t="shared" ref="D390:D453" si="25">D389+B390</f>
        <v>15690185025.054998</v>
      </c>
      <c r="E390" s="124" t="str">
        <f t="shared" ca="1" si="24"/>
        <v>C</v>
      </c>
    </row>
    <row r="391" spans="1:5" x14ac:dyDescent="0.3">
      <c r="A391" s="117" t="s">
        <v>37</v>
      </c>
      <c r="B391" s="118">
        <v>2068500.0985000001</v>
      </c>
      <c r="C391" s="124" t="str">
        <f t="shared" ca="1" si="23"/>
        <v>B</v>
      </c>
      <c r="D391" s="124">
        <f t="shared" si="25"/>
        <v>15692253525.153498</v>
      </c>
      <c r="E391" s="124" t="str">
        <f t="shared" ca="1" si="24"/>
        <v>C</v>
      </c>
    </row>
    <row r="392" spans="1:5" x14ac:dyDescent="0.3">
      <c r="A392" s="117" t="s">
        <v>431</v>
      </c>
      <c r="B392" s="118">
        <v>2033383.0000000002</v>
      </c>
      <c r="C392" s="124" t="str">
        <f t="shared" ca="1" si="23"/>
        <v>B</v>
      </c>
      <c r="D392" s="124">
        <f t="shared" si="25"/>
        <v>15694286908.153498</v>
      </c>
      <c r="E392" s="124" t="str">
        <f t="shared" ca="1" si="24"/>
        <v>C</v>
      </c>
    </row>
    <row r="393" spans="1:5" x14ac:dyDescent="0.3">
      <c r="A393" s="117" t="s">
        <v>519</v>
      </c>
      <c r="B393" s="118">
        <v>2023999.824</v>
      </c>
      <c r="C393" s="124" t="str">
        <f t="shared" ca="1" si="23"/>
        <v>B</v>
      </c>
      <c r="D393" s="124">
        <f t="shared" si="25"/>
        <v>15696310907.977497</v>
      </c>
      <c r="E393" s="124" t="str">
        <f t="shared" ca="1" si="24"/>
        <v>C</v>
      </c>
    </row>
    <row r="394" spans="1:5" x14ac:dyDescent="0.3">
      <c r="A394" s="117" t="s">
        <v>22</v>
      </c>
      <c r="B394" s="118">
        <v>2017125.0000000002</v>
      </c>
      <c r="C394" s="124" t="str">
        <f t="shared" ca="1" si="23"/>
        <v>B</v>
      </c>
      <c r="D394" s="124">
        <f t="shared" si="25"/>
        <v>15698328032.977497</v>
      </c>
      <c r="E394" s="124" t="str">
        <f t="shared" ca="1" si="24"/>
        <v>C</v>
      </c>
    </row>
    <row r="395" spans="1:5" x14ac:dyDescent="0.3">
      <c r="A395" s="117" t="s">
        <v>343</v>
      </c>
      <c r="B395" s="118">
        <v>1994006.23125</v>
      </c>
      <c r="C395" s="124" t="str">
        <f t="shared" ca="1" si="23"/>
        <v>B</v>
      </c>
      <c r="D395" s="124">
        <f t="shared" si="25"/>
        <v>15700322039.208748</v>
      </c>
      <c r="E395" s="124" t="str">
        <f t="shared" ca="1" si="24"/>
        <v>C</v>
      </c>
    </row>
    <row r="396" spans="1:5" x14ac:dyDescent="0.3">
      <c r="A396" s="117" t="s">
        <v>8</v>
      </c>
      <c r="B396" s="118">
        <v>1972950.2100000002</v>
      </c>
      <c r="C396" s="124" t="str">
        <f t="shared" ca="1" si="23"/>
        <v>B</v>
      </c>
      <c r="D396" s="124">
        <f t="shared" si="25"/>
        <v>15702294989.418747</v>
      </c>
      <c r="E396" s="124" t="str">
        <f t="shared" ca="1" si="24"/>
        <v>C</v>
      </c>
    </row>
    <row r="397" spans="1:5" x14ac:dyDescent="0.3">
      <c r="A397" s="117" t="s">
        <v>540</v>
      </c>
      <c r="B397" s="118">
        <v>1967266.125</v>
      </c>
      <c r="C397" s="124" t="str">
        <f t="shared" ca="1" si="23"/>
        <v>B</v>
      </c>
      <c r="D397" s="124">
        <f t="shared" si="25"/>
        <v>15704262255.543747</v>
      </c>
      <c r="E397" s="124" t="str">
        <f t="shared" ca="1" si="24"/>
        <v>C</v>
      </c>
    </row>
    <row r="398" spans="1:5" x14ac:dyDescent="0.3">
      <c r="A398" s="117" t="s">
        <v>19</v>
      </c>
      <c r="B398" s="118">
        <v>1959747.4875000003</v>
      </c>
      <c r="C398" s="124" t="str">
        <f t="shared" ca="1" si="23"/>
        <v>B</v>
      </c>
      <c r="D398" s="124">
        <f t="shared" si="25"/>
        <v>15706222003.031246</v>
      </c>
      <c r="E398" s="124" t="str">
        <f t="shared" ca="1" si="24"/>
        <v>C</v>
      </c>
    </row>
    <row r="399" spans="1:5" x14ac:dyDescent="0.3">
      <c r="A399" s="117" t="s">
        <v>840</v>
      </c>
      <c r="B399" s="118">
        <v>1954975</v>
      </c>
      <c r="C399" s="124" t="str">
        <f t="shared" ca="1" si="23"/>
        <v>B</v>
      </c>
      <c r="D399" s="124">
        <f t="shared" si="25"/>
        <v>15708176978.031246</v>
      </c>
      <c r="E399" s="124" t="str">
        <f t="shared" ca="1" si="24"/>
        <v>C</v>
      </c>
    </row>
    <row r="400" spans="1:5" x14ac:dyDescent="0.3">
      <c r="A400" s="117" t="s">
        <v>280</v>
      </c>
      <c r="B400" s="118">
        <v>1915004.85</v>
      </c>
      <c r="C400" s="124" t="str">
        <f t="shared" ca="1" si="23"/>
        <v>B</v>
      </c>
      <c r="D400" s="124">
        <f t="shared" si="25"/>
        <v>15710091982.881247</v>
      </c>
      <c r="E400" s="124" t="str">
        <f t="shared" ca="1" si="24"/>
        <v>C</v>
      </c>
    </row>
    <row r="401" spans="1:5" x14ac:dyDescent="0.3">
      <c r="A401" s="117" t="s">
        <v>427</v>
      </c>
      <c r="B401" s="118">
        <v>1904611.5</v>
      </c>
      <c r="C401" s="124" t="str">
        <f t="shared" ca="1" si="23"/>
        <v>B</v>
      </c>
      <c r="D401" s="124">
        <f t="shared" si="25"/>
        <v>15711996594.381247</v>
      </c>
      <c r="E401" s="124" t="str">
        <f t="shared" ca="1" si="24"/>
        <v>C</v>
      </c>
    </row>
    <row r="402" spans="1:5" x14ac:dyDescent="0.3">
      <c r="A402" s="117" t="s">
        <v>371</v>
      </c>
      <c r="B402" s="118">
        <v>1886116.925</v>
      </c>
      <c r="C402" s="124" t="str">
        <f t="shared" ca="1" si="23"/>
        <v>B</v>
      </c>
      <c r="D402" s="124">
        <f t="shared" si="25"/>
        <v>15713882711.306246</v>
      </c>
      <c r="E402" s="124" t="str">
        <f t="shared" ca="1" si="24"/>
        <v>C</v>
      </c>
    </row>
    <row r="403" spans="1:5" x14ac:dyDescent="0.3">
      <c r="A403" s="117" t="s">
        <v>183</v>
      </c>
      <c r="B403" s="118">
        <v>1863155.25</v>
      </c>
      <c r="C403" s="124" t="str">
        <f t="shared" ca="1" si="23"/>
        <v>B</v>
      </c>
      <c r="D403" s="124">
        <f t="shared" si="25"/>
        <v>15715745866.556246</v>
      </c>
      <c r="E403" s="124" t="str">
        <f t="shared" ca="1" si="24"/>
        <v>C</v>
      </c>
    </row>
    <row r="404" spans="1:5" x14ac:dyDescent="0.3">
      <c r="A404" s="117" t="s">
        <v>156</v>
      </c>
      <c r="B404" s="118">
        <v>1853335</v>
      </c>
      <c r="C404" s="124" t="str">
        <f t="shared" ca="1" si="23"/>
        <v>B</v>
      </c>
      <c r="D404" s="124">
        <f t="shared" si="25"/>
        <v>15717599201.556246</v>
      </c>
      <c r="E404" s="124" t="str">
        <f t="shared" ca="1" si="24"/>
        <v>C</v>
      </c>
    </row>
    <row r="405" spans="1:5" x14ac:dyDescent="0.3">
      <c r="A405" s="117" t="s">
        <v>810</v>
      </c>
      <c r="B405" s="118">
        <v>1849999.9980000001</v>
      </c>
      <c r="C405" s="124" t="str">
        <f t="shared" ca="1" si="23"/>
        <v>B</v>
      </c>
      <c r="D405" s="124">
        <f t="shared" si="25"/>
        <v>15719449201.554245</v>
      </c>
      <c r="E405" s="124" t="str">
        <f t="shared" ca="1" si="24"/>
        <v>C</v>
      </c>
    </row>
    <row r="406" spans="1:5" x14ac:dyDescent="0.3">
      <c r="A406" s="117" t="s">
        <v>202</v>
      </c>
      <c r="B406" s="118">
        <v>1835762.5</v>
      </c>
      <c r="C406" s="124" t="str">
        <f t="shared" ca="1" si="23"/>
        <v>B</v>
      </c>
      <c r="D406" s="124">
        <f t="shared" si="25"/>
        <v>15721284964.054245</v>
      </c>
      <c r="E406" s="124" t="str">
        <f t="shared" ca="1" si="24"/>
        <v>C</v>
      </c>
    </row>
    <row r="407" spans="1:5" x14ac:dyDescent="0.3">
      <c r="A407" s="117" t="s">
        <v>129</v>
      </c>
      <c r="B407" s="118">
        <v>1796667.6933333336</v>
      </c>
      <c r="C407" s="124" t="str">
        <f t="shared" ca="1" si="23"/>
        <v>B</v>
      </c>
      <c r="D407" s="124">
        <f t="shared" si="25"/>
        <v>15723081631.747578</v>
      </c>
      <c r="E407" s="124" t="str">
        <f t="shared" ca="1" si="24"/>
        <v>C</v>
      </c>
    </row>
    <row r="408" spans="1:5" x14ac:dyDescent="0.3">
      <c r="A408" s="117" t="s">
        <v>386</v>
      </c>
      <c r="B408" s="118">
        <v>1790800.0000000002</v>
      </c>
      <c r="C408" s="124" t="str">
        <f t="shared" ca="1" si="23"/>
        <v>B</v>
      </c>
      <c r="D408" s="124">
        <f t="shared" si="25"/>
        <v>15724872431.747578</v>
      </c>
      <c r="E408" s="124" t="str">
        <f t="shared" ca="1" si="24"/>
        <v>C</v>
      </c>
    </row>
    <row r="409" spans="1:5" x14ac:dyDescent="0.3">
      <c r="A409" s="117" t="s">
        <v>572</v>
      </c>
      <c r="B409" s="118">
        <v>1782577.5</v>
      </c>
      <c r="C409" s="124" t="str">
        <f t="shared" ca="1" si="23"/>
        <v>B</v>
      </c>
      <c r="D409" s="124">
        <f t="shared" si="25"/>
        <v>15726655009.247578</v>
      </c>
      <c r="E409" s="124" t="str">
        <f t="shared" ca="1" si="24"/>
        <v>C</v>
      </c>
    </row>
    <row r="410" spans="1:5" x14ac:dyDescent="0.3">
      <c r="A410" s="117" t="s">
        <v>44</v>
      </c>
      <c r="B410" s="118">
        <v>1779772.5</v>
      </c>
      <c r="C410" s="124" t="str">
        <f t="shared" ca="1" si="23"/>
        <v>B</v>
      </c>
      <c r="D410" s="124">
        <f t="shared" si="25"/>
        <v>15728434781.747578</v>
      </c>
      <c r="E410" s="124" t="str">
        <f t="shared" ca="1" si="24"/>
        <v>C</v>
      </c>
    </row>
    <row r="411" spans="1:5" x14ac:dyDescent="0.3">
      <c r="A411" s="117" t="s">
        <v>159</v>
      </c>
      <c r="B411" s="118">
        <v>1721692.5</v>
      </c>
      <c r="C411" s="124" t="str">
        <f t="shared" ca="1" si="23"/>
        <v>B</v>
      </c>
      <c r="D411" s="124">
        <f t="shared" si="25"/>
        <v>15730156474.247578</v>
      </c>
      <c r="E411" s="124" t="str">
        <f t="shared" ca="1" si="24"/>
        <v>C</v>
      </c>
    </row>
    <row r="412" spans="1:5" x14ac:dyDescent="0.3">
      <c r="A412" s="117" t="s">
        <v>380</v>
      </c>
      <c r="B412" s="118">
        <v>1689064.85</v>
      </c>
      <c r="C412" s="124" t="str">
        <f t="shared" ca="1" si="23"/>
        <v>B</v>
      </c>
      <c r="D412" s="124">
        <f t="shared" si="25"/>
        <v>15731845539.097578</v>
      </c>
      <c r="E412" s="124" t="str">
        <f t="shared" ca="1" si="24"/>
        <v>C</v>
      </c>
    </row>
    <row r="413" spans="1:5" x14ac:dyDescent="0.3">
      <c r="A413" s="117" t="s">
        <v>579</v>
      </c>
      <c r="B413" s="118">
        <v>1659152</v>
      </c>
      <c r="C413" s="124" t="str">
        <f t="shared" ca="1" si="23"/>
        <v>B</v>
      </c>
      <c r="D413" s="124">
        <f t="shared" si="25"/>
        <v>15733504691.097578</v>
      </c>
      <c r="E413" s="124" t="str">
        <f t="shared" ca="1" si="24"/>
        <v>C</v>
      </c>
    </row>
    <row r="414" spans="1:5" x14ac:dyDescent="0.3">
      <c r="A414" s="117" t="s">
        <v>68</v>
      </c>
      <c r="B414" s="118">
        <v>1644229.1250000002</v>
      </c>
      <c r="C414" s="124" t="str">
        <f t="shared" ca="1" si="23"/>
        <v>B</v>
      </c>
      <c r="D414" s="124">
        <f t="shared" si="25"/>
        <v>15735148920.222578</v>
      </c>
      <c r="E414" s="124" t="str">
        <f t="shared" ca="1" si="24"/>
        <v>C</v>
      </c>
    </row>
    <row r="415" spans="1:5" x14ac:dyDescent="0.3">
      <c r="A415" s="117" t="s">
        <v>88</v>
      </c>
      <c r="B415" s="118">
        <v>1641483.25</v>
      </c>
      <c r="C415" s="124" t="str">
        <f t="shared" ca="1" si="23"/>
        <v>B</v>
      </c>
      <c r="D415" s="124">
        <f t="shared" si="25"/>
        <v>15736790403.472578</v>
      </c>
      <c r="E415" s="124" t="str">
        <f t="shared" ca="1" si="24"/>
        <v>C</v>
      </c>
    </row>
    <row r="416" spans="1:5" x14ac:dyDescent="0.3">
      <c r="A416" s="117" t="s">
        <v>20</v>
      </c>
      <c r="B416" s="118">
        <v>1628000</v>
      </c>
      <c r="C416" s="124" t="str">
        <f t="shared" ca="1" si="23"/>
        <v>B</v>
      </c>
      <c r="D416" s="124">
        <f t="shared" si="25"/>
        <v>15738418403.472578</v>
      </c>
      <c r="E416" s="124" t="str">
        <f t="shared" ca="1" si="24"/>
        <v>C</v>
      </c>
    </row>
    <row r="417" spans="1:5" x14ac:dyDescent="0.3">
      <c r="A417" s="117" t="s">
        <v>289</v>
      </c>
      <c r="B417" s="118">
        <v>1626339</v>
      </c>
      <c r="C417" s="124" t="str">
        <f t="shared" ca="1" si="23"/>
        <v>B</v>
      </c>
      <c r="D417" s="124">
        <f t="shared" si="25"/>
        <v>15740044742.472578</v>
      </c>
      <c r="E417" s="124" t="str">
        <f t="shared" ca="1" si="24"/>
        <v>C</v>
      </c>
    </row>
    <row r="418" spans="1:5" x14ac:dyDescent="0.3">
      <c r="A418" s="117" t="s">
        <v>819</v>
      </c>
      <c r="B418" s="118">
        <v>1608750.0000000005</v>
      </c>
      <c r="C418" s="124" t="str">
        <f t="shared" ca="1" si="23"/>
        <v>B</v>
      </c>
      <c r="D418" s="124">
        <f t="shared" si="25"/>
        <v>15741653492.472578</v>
      </c>
      <c r="E418" s="124" t="str">
        <f t="shared" ca="1" si="24"/>
        <v>C</v>
      </c>
    </row>
    <row r="419" spans="1:5" x14ac:dyDescent="0.3">
      <c r="A419" s="117" t="s">
        <v>205</v>
      </c>
      <c r="B419" s="118">
        <v>1601050.0000000005</v>
      </c>
      <c r="C419" s="124" t="str">
        <f t="shared" ca="1" si="23"/>
        <v>B</v>
      </c>
      <c r="D419" s="124">
        <f t="shared" si="25"/>
        <v>15743254542.472578</v>
      </c>
      <c r="E419" s="124" t="str">
        <f t="shared" ca="1" si="24"/>
        <v>C</v>
      </c>
    </row>
    <row r="420" spans="1:5" x14ac:dyDescent="0.3">
      <c r="A420" s="117" t="s">
        <v>398</v>
      </c>
      <c r="B420" s="118">
        <v>1595997.1500000001</v>
      </c>
      <c r="C420" s="124" t="str">
        <f t="shared" ca="1" si="23"/>
        <v>B</v>
      </c>
      <c r="D420" s="124">
        <f t="shared" si="25"/>
        <v>15744850539.622578</v>
      </c>
      <c r="E420" s="124" t="str">
        <f t="shared" ca="1" si="24"/>
        <v>C</v>
      </c>
    </row>
    <row r="421" spans="1:5" x14ac:dyDescent="0.3">
      <c r="A421" s="117" t="s">
        <v>246</v>
      </c>
      <c r="B421" s="118">
        <v>1574534.4450000001</v>
      </c>
      <c r="C421" s="124" t="str">
        <f t="shared" ca="1" si="23"/>
        <v>B</v>
      </c>
      <c r="D421" s="124">
        <f t="shared" si="25"/>
        <v>15746425074.067577</v>
      </c>
      <c r="E421" s="124" t="str">
        <f t="shared" ca="1" si="24"/>
        <v>C</v>
      </c>
    </row>
    <row r="422" spans="1:5" x14ac:dyDescent="0.3">
      <c r="A422" s="117" t="s">
        <v>210</v>
      </c>
      <c r="B422" s="118">
        <v>1567500</v>
      </c>
      <c r="C422" s="124" t="str">
        <f t="shared" ca="1" si="23"/>
        <v>B</v>
      </c>
      <c r="D422" s="124">
        <f t="shared" si="25"/>
        <v>15747992574.067577</v>
      </c>
      <c r="E422" s="124" t="str">
        <f t="shared" ca="1" si="24"/>
        <v>C</v>
      </c>
    </row>
    <row r="423" spans="1:5" x14ac:dyDescent="0.3">
      <c r="A423" s="117" t="s">
        <v>477</v>
      </c>
      <c r="B423" s="118">
        <v>1563749.55</v>
      </c>
      <c r="C423" s="124" t="str">
        <f t="shared" ca="1" si="23"/>
        <v>B</v>
      </c>
      <c r="D423" s="124">
        <f t="shared" si="25"/>
        <v>15749556323.617577</v>
      </c>
      <c r="E423" s="124" t="str">
        <f t="shared" ca="1" si="24"/>
        <v>C</v>
      </c>
    </row>
    <row r="424" spans="1:5" x14ac:dyDescent="0.3">
      <c r="A424" s="117" t="s">
        <v>270</v>
      </c>
      <c r="B424" s="118">
        <v>1562493.6937500003</v>
      </c>
      <c r="C424" s="124" t="str">
        <f t="shared" ca="1" si="23"/>
        <v>B</v>
      </c>
      <c r="D424" s="124">
        <f t="shared" si="25"/>
        <v>15751118817.311327</v>
      </c>
      <c r="E424" s="124" t="str">
        <f t="shared" ca="1" si="24"/>
        <v>C</v>
      </c>
    </row>
    <row r="425" spans="1:5" x14ac:dyDescent="0.3">
      <c r="A425" s="117" t="s">
        <v>118</v>
      </c>
      <c r="B425" s="118">
        <v>1520399.9579999996</v>
      </c>
      <c r="C425" s="124" t="str">
        <f t="shared" ca="1" si="23"/>
        <v>B</v>
      </c>
      <c r="D425" s="124">
        <f t="shared" si="25"/>
        <v>15752639217.269327</v>
      </c>
      <c r="E425" s="124" t="str">
        <f t="shared" ca="1" si="24"/>
        <v>C</v>
      </c>
    </row>
    <row r="426" spans="1:5" x14ac:dyDescent="0.3">
      <c r="A426" s="117" t="s">
        <v>244</v>
      </c>
      <c r="B426" s="118">
        <v>1499190</v>
      </c>
      <c r="C426" s="124" t="str">
        <f t="shared" ca="1" si="23"/>
        <v>B</v>
      </c>
      <c r="D426" s="124">
        <f t="shared" si="25"/>
        <v>15754138407.269327</v>
      </c>
      <c r="E426" s="124" t="str">
        <f t="shared" ca="1" si="24"/>
        <v>C</v>
      </c>
    </row>
    <row r="427" spans="1:5" x14ac:dyDescent="0.3">
      <c r="A427" s="117" t="s">
        <v>800</v>
      </c>
      <c r="B427" s="118">
        <v>1496000</v>
      </c>
      <c r="C427" s="124" t="str">
        <f t="shared" ca="1" si="23"/>
        <v>B</v>
      </c>
      <c r="D427" s="124">
        <f t="shared" si="25"/>
        <v>15755634407.269327</v>
      </c>
      <c r="E427" s="124" t="str">
        <f t="shared" ca="1" si="24"/>
        <v>C</v>
      </c>
    </row>
    <row r="428" spans="1:5" x14ac:dyDescent="0.3">
      <c r="A428" s="117" t="s">
        <v>625</v>
      </c>
      <c r="B428" s="118">
        <v>1478400</v>
      </c>
      <c r="C428" s="124" t="str">
        <f t="shared" ca="1" si="23"/>
        <v>B</v>
      </c>
      <c r="D428" s="124">
        <f t="shared" si="25"/>
        <v>15757112807.269327</v>
      </c>
      <c r="E428" s="124" t="str">
        <f t="shared" ca="1" si="24"/>
        <v>C</v>
      </c>
    </row>
    <row r="429" spans="1:5" x14ac:dyDescent="0.3">
      <c r="A429" s="117" t="s">
        <v>281</v>
      </c>
      <c r="B429" s="118">
        <v>1439299.07</v>
      </c>
      <c r="C429" s="124" t="str">
        <f t="shared" ca="1" si="23"/>
        <v>B</v>
      </c>
      <c r="D429" s="124">
        <f t="shared" si="25"/>
        <v>15758552106.339327</v>
      </c>
      <c r="E429" s="124" t="str">
        <f t="shared" ca="1" si="24"/>
        <v>C</v>
      </c>
    </row>
    <row r="430" spans="1:5" x14ac:dyDescent="0.3">
      <c r="A430" s="117" t="s">
        <v>754</v>
      </c>
      <c r="B430" s="118">
        <v>1408559.152</v>
      </c>
      <c r="C430" s="124" t="str">
        <f t="shared" ca="1" si="23"/>
        <v>B</v>
      </c>
      <c r="D430" s="124">
        <f t="shared" si="25"/>
        <v>15759960665.491327</v>
      </c>
      <c r="E430" s="124" t="str">
        <f t="shared" ca="1" si="24"/>
        <v>C</v>
      </c>
    </row>
    <row r="431" spans="1:5" x14ac:dyDescent="0.3">
      <c r="A431" s="117" t="s">
        <v>331</v>
      </c>
      <c r="B431" s="118">
        <v>1366051.2250000003</v>
      </c>
      <c r="C431" s="124" t="str">
        <f t="shared" ca="1" si="23"/>
        <v>B</v>
      </c>
      <c r="D431" s="124">
        <f t="shared" si="25"/>
        <v>15761326716.716328</v>
      </c>
      <c r="E431" s="124" t="str">
        <f t="shared" ca="1" si="24"/>
        <v>C</v>
      </c>
    </row>
    <row r="432" spans="1:5" x14ac:dyDescent="0.3">
      <c r="A432" s="117" t="s">
        <v>190</v>
      </c>
      <c r="B432" s="118">
        <v>1318363.2000000002</v>
      </c>
      <c r="C432" s="124" t="str">
        <f t="shared" ca="1" si="23"/>
        <v>B</v>
      </c>
      <c r="D432" s="124">
        <f t="shared" si="25"/>
        <v>15762645079.916328</v>
      </c>
      <c r="E432" s="124" t="str">
        <f t="shared" ca="1" si="24"/>
        <v>C</v>
      </c>
    </row>
    <row r="433" spans="1:5" x14ac:dyDescent="0.3">
      <c r="A433" s="117" t="s">
        <v>690</v>
      </c>
      <c r="B433" s="118">
        <v>1307379.9750000001</v>
      </c>
      <c r="C433" s="124" t="str">
        <f t="shared" ca="1" si="23"/>
        <v>B</v>
      </c>
      <c r="D433" s="124">
        <f t="shared" si="25"/>
        <v>15763952459.891329</v>
      </c>
      <c r="E433" s="124" t="str">
        <f t="shared" ca="1" si="24"/>
        <v>C</v>
      </c>
    </row>
    <row r="434" spans="1:5" x14ac:dyDescent="0.3">
      <c r="A434" s="117" t="s">
        <v>250</v>
      </c>
      <c r="B434" s="118">
        <v>1307069.2249999999</v>
      </c>
      <c r="C434" s="124" t="str">
        <f t="shared" ca="1" si="23"/>
        <v>B</v>
      </c>
      <c r="D434" s="124">
        <f t="shared" si="25"/>
        <v>15765259529.116329</v>
      </c>
      <c r="E434" s="124" t="str">
        <f t="shared" ca="1" si="24"/>
        <v>C</v>
      </c>
    </row>
    <row r="435" spans="1:5" x14ac:dyDescent="0.3">
      <c r="A435" s="117" t="s">
        <v>418</v>
      </c>
      <c r="B435" s="118">
        <v>1294260</v>
      </c>
      <c r="C435" s="124" t="str">
        <f t="shared" ca="1" si="23"/>
        <v>B</v>
      </c>
      <c r="D435" s="124">
        <f t="shared" si="25"/>
        <v>15766553789.116329</v>
      </c>
      <c r="E435" s="124" t="str">
        <f t="shared" ca="1" si="24"/>
        <v>C</v>
      </c>
    </row>
    <row r="436" spans="1:5" x14ac:dyDescent="0.3">
      <c r="A436" s="117" t="s">
        <v>415</v>
      </c>
      <c r="B436" s="118">
        <v>1280812.5</v>
      </c>
      <c r="C436" s="124" t="str">
        <f t="shared" ca="1" si="23"/>
        <v>B</v>
      </c>
      <c r="D436" s="124">
        <f t="shared" si="25"/>
        <v>15767834601.616329</v>
      </c>
      <c r="E436" s="124" t="str">
        <f t="shared" ca="1" si="24"/>
        <v>C</v>
      </c>
    </row>
    <row r="437" spans="1:5" x14ac:dyDescent="0.3">
      <c r="A437" s="117" t="s">
        <v>637</v>
      </c>
      <c r="B437" s="118">
        <v>1270500.0000000002</v>
      </c>
      <c r="C437" s="124" t="str">
        <f t="shared" ca="1" si="23"/>
        <v>B</v>
      </c>
      <c r="D437" s="124">
        <f t="shared" si="25"/>
        <v>15769105101.616329</v>
      </c>
      <c r="E437" s="124" t="str">
        <f t="shared" ca="1" si="24"/>
        <v>C</v>
      </c>
    </row>
    <row r="438" spans="1:5" x14ac:dyDescent="0.3">
      <c r="A438" s="117" t="s">
        <v>221</v>
      </c>
      <c r="B438" s="118">
        <v>1269675</v>
      </c>
      <c r="C438" s="124" t="str">
        <f t="shared" ca="1" si="23"/>
        <v>B</v>
      </c>
      <c r="D438" s="124">
        <f t="shared" si="25"/>
        <v>15770374776.616329</v>
      </c>
      <c r="E438" s="124" t="str">
        <f t="shared" ca="1" si="24"/>
        <v>C</v>
      </c>
    </row>
    <row r="439" spans="1:5" x14ac:dyDescent="0.3">
      <c r="A439" s="117" t="s">
        <v>321</v>
      </c>
      <c r="B439" s="118">
        <v>1266732.5</v>
      </c>
      <c r="C439" s="124" t="str">
        <f t="shared" ca="1" si="23"/>
        <v>B</v>
      </c>
      <c r="D439" s="124">
        <f t="shared" si="25"/>
        <v>15771641509.116329</v>
      </c>
      <c r="E439" s="124" t="str">
        <f t="shared" ca="1" si="24"/>
        <v>C</v>
      </c>
    </row>
    <row r="440" spans="1:5" x14ac:dyDescent="0.3">
      <c r="A440" s="117" t="s">
        <v>308</v>
      </c>
      <c r="B440" s="118">
        <v>1265618.75</v>
      </c>
      <c r="C440" s="124" t="str">
        <f t="shared" ca="1" si="23"/>
        <v>B</v>
      </c>
      <c r="D440" s="124">
        <f t="shared" si="25"/>
        <v>15772907127.866329</v>
      </c>
      <c r="E440" s="124" t="str">
        <f t="shared" ca="1" si="24"/>
        <v>C</v>
      </c>
    </row>
    <row r="441" spans="1:5" x14ac:dyDescent="0.3">
      <c r="A441" s="117" t="s">
        <v>520</v>
      </c>
      <c r="B441" s="118">
        <v>1265000</v>
      </c>
      <c r="C441" s="124" t="str">
        <f t="shared" ca="1" si="23"/>
        <v>B</v>
      </c>
      <c r="D441" s="124">
        <f t="shared" si="25"/>
        <v>15774172127.866329</v>
      </c>
      <c r="E441" s="124" t="str">
        <f t="shared" ca="1" si="24"/>
        <v>C</v>
      </c>
    </row>
    <row r="442" spans="1:5" x14ac:dyDescent="0.3">
      <c r="A442" s="117" t="s">
        <v>167</v>
      </c>
      <c r="B442" s="118">
        <v>1227518.875</v>
      </c>
      <c r="C442" s="124" t="str">
        <f t="shared" ca="1" si="23"/>
        <v>B</v>
      </c>
      <c r="D442" s="124">
        <f t="shared" si="25"/>
        <v>15775399646.741329</v>
      </c>
      <c r="E442" s="124" t="str">
        <f t="shared" ca="1" si="24"/>
        <v>C</v>
      </c>
    </row>
    <row r="443" spans="1:5" x14ac:dyDescent="0.3">
      <c r="A443" s="117" t="s">
        <v>206</v>
      </c>
      <c r="B443" s="118">
        <v>1210000</v>
      </c>
      <c r="C443" s="124" t="str">
        <f t="shared" ca="1" si="23"/>
        <v>C</v>
      </c>
      <c r="D443" s="124">
        <f t="shared" si="25"/>
        <v>15776609646.741329</v>
      </c>
      <c r="E443" s="124" t="str">
        <f t="shared" ca="1" si="24"/>
        <v>C</v>
      </c>
    </row>
    <row r="444" spans="1:5" x14ac:dyDescent="0.3">
      <c r="A444" s="117" t="s">
        <v>317</v>
      </c>
      <c r="B444" s="118">
        <v>1200012</v>
      </c>
      <c r="C444" s="124" t="str">
        <f t="shared" ca="1" si="23"/>
        <v>C</v>
      </c>
      <c r="D444" s="124">
        <f t="shared" si="25"/>
        <v>15777809658.741329</v>
      </c>
      <c r="E444" s="124" t="str">
        <f t="shared" ca="1" si="24"/>
        <v>C</v>
      </c>
    </row>
    <row r="445" spans="1:5" x14ac:dyDescent="0.3">
      <c r="A445" s="117" t="s">
        <v>598</v>
      </c>
      <c r="B445" s="118">
        <v>1195480</v>
      </c>
      <c r="C445" s="124" t="str">
        <f t="shared" ca="1" si="23"/>
        <v>C</v>
      </c>
      <c r="D445" s="124">
        <f t="shared" si="25"/>
        <v>15779005138.741329</v>
      </c>
      <c r="E445" s="124" t="str">
        <f t="shared" ca="1" si="24"/>
        <v>C</v>
      </c>
    </row>
    <row r="446" spans="1:5" x14ac:dyDescent="0.3">
      <c r="A446" s="117" t="s">
        <v>330</v>
      </c>
      <c r="B446" s="118">
        <v>1173480.0000000002</v>
      </c>
      <c r="C446" s="124" t="str">
        <f t="shared" ca="1" si="23"/>
        <v>C</v>
      </c>
      <c r="D446" s="124">
        <f t="shared" si="25"/>
        <v>15780178618.741329</v>
      </c>
      <c r="E446" s="124" t="str">
        <f t="shared" ca="1" si="24"/>
        <v>C</v>
      </c>
    </row>
    <row r="447" spans="1:5" x14ac:dyDescent="0.3">
      <c r="A447" s="117" t="s">
        <v>149</v>
      </c>
      <c r="B447" s="118">
        <v>1168973.8500000001</v>
      </c>
      <c r="C447" s="124" t="str">
        <f t="shared" ca="1" si="23"/>
        <v>C</v>
      </c>
      <c r="D447" s="124">
        <f t="shared" si="25"/>
        <v>15781347592.59133</v>
      </c>
      <c r="E447" s="124" t="str">
        <f t="shared" ca="1" si="24"/>
        <v>C</v>
      </c>
    </row>
    <row r="448" spans="1:5" x14ac:dyDescent="0.3">
      <c r="A448" s="117" t="s">
        <v>389</v>
      </c>
      <c r="B448" s="118">
        <v>1166660</v>
      </c>
      <c r="C448" s="124" t="str">
        <f t="shared" ca="1" si="23"/>
        <v>C</v>
      </c>
      <c r="D448" s="124">
        <f t="shared" si="25"/>
        <v>15782514252.59133</v>
      </c>
      <c r="E448" s="124" t="str">
        <f t="shared" ca="1" si="24"/>
        <v>C</v>
      </c>
    </row>
    <row r="449" spans="1:5" x14ac:dyDescent="0.3">
      <c r="A449" s="117" t="s">
        <v>58</v>
      </c>
      <c r="B449" s="118">
        <v>1160775</v>
      </c>
      <c r="C449" s="124" t="str">
        <f t="shared" ca="1" si="23"/>
        <v>C</v>
      </c>
      <c r="D449" s="124">
        <f t="shared" si="25"/>
        <v>15783675027.59133</v>
      </c>
      <c r="E449" s="124" t="str">
        <f t="shared" ca="1" si="24"/>
        <v>C</v>
      </c>
    </row>
    <row r="450" spans="1:5" x14ac:dyDescent="0.3">
      <c r="A450" s="117" t="s">
        <v>445</v>
      </c>
      <c r="B450" s="118">
        <v>1155000.0000000002</v>
      </c>
      <c r="C450" s="124" t="str">
        <f t="shared" ca="1" si="23"/>
        <v>C</v>
      </c>
      <c r="D450" s="124">
        <f t="shared" si="25"/>
        <v>15784830027.59133</v>
      </c>
      <c r="E450" s="124" t="str">
        <f t="shared" ca="1" si="24"/>
        <v>C</v>
      </c>
    </row>
    <row r="451" spans="1:5" x14ac:dyDescent="0.3">
      <c r="A451" s="117" t="s">
        <v>668</v>
      </c>
      <c r="B451" s="118">
        <v>1128875</v>
      </c>
      <c r="C451" s="124" t="str">
        <f t="shared" ca="1" si="23"/>
        <v>C</v>
      </c>
      <c r="D451" s="124">
        <f t="shared" si="25"/>
        <v>15785958902.59133</v>
      </c>
      <c r="E451" s="124" t="str">
        <f t="shared" ca="1" si="24"/>
        <v>C</v>
      </c>
    </row>
    <row r="452" spans="1:5" x14ac:dyDescent="0.3">
      <c r="A452" s="117" t="s">
        <v>282</v>
      </c>
      <c r="B452" s="118">
        <v>1127725.5</v>
      </c>
      <c r="C452" s="124" t="str">
        <f t="shared" ca="1" si="23"/>
        <v>C</v>
      </c>
      <c r="D452" s="124">
        <f t="shared" si="25"/>
        <v>15787086628.09133</v>
      </c>
      <c r="E452" s="124" t="str">
        <f t="shared" ca="1" si="24"/>
        <v>C</v>
      </c>
    </row>
    <row r="453" spans="1:5" x14ac:dyDescent="0.3">
      <c r="A453" s="117" t="s">
        <v>323</v>
      </c>
      <c r="B453" s="118">
        <v>1115140.9500000002</v>
      </c>
      <c r="C453" s="124" t="str">
        <f t="shared" ref="C453:C516" ca="1" si="26">IF(ROW(A453)-3&lt;=$H$9,"A",IF(ROW(A453)-3&lt;=$H$10+$H$9,"B","C"))</f>
        <v>C</v>
      </c>
      <c r="D453" s="124">
        <f t="shared" si="25"/>
        <v>15788201769.04133</v>
      </c>
      <c r="E453" s="124" t="str">
        <f t="shared" ref="E453:E516" ca="1" si="27">IF(D453&lt;=$H$15,"A",IF(D453&lt;=$H$16+$H$15,"B","C"))</f>
        <v>C</v>
      </c>
    </row>
    <row r="454" spans="1:5" x14ac:dyDescent="0.3">
      <c r="A454" s="117" t="s">
        <v>366</v>
      </c>
      <c r="B454" s="118">
        <v>1102200</v>
      </c>
      <c r="C454" s="124" t="str">
        <f t="shared" ca="1" si="26"/>
        <v>C</v>
      </c>
      <c r="D454" s="124">
        <f t="shared" ref="D454:D517" si="28">D453+B454</f>
        <v>15789303969.04133</v>
      </c>
      <c r="E454" s="124" t="str">
        <f t="shared" ca="1" si="27"/>
        <v>C</v>
      </c>
    </row>
    <row r="455" spans="1:5" x14ac:dyDescent="0.3">
      <c r="A455" s="117" t="s">
        <v>783</v>
      </c>
      <c r="B455" s="118">
        <v>1099798.7000000002</v>
      </c>
      <c r="C455" s="124" t="str">
        <f t="shared" ca="1" si="26"/>
        <v>C</v>
      </c>
      <c r="D455" s="124">
        <f t="shared" si="28"/>
        <v>15790403767.741331</v>
      </c>
      <c r="E455" s="124" t="str">
        <f t="shared" ca="1" si="27"/>
        <v>C</v>
      </c>
    </row>
    <row r="456" spans="1:5" x14ac:dyDescent="0.3">
      <c r="A456" s="117" t="s">
        <v>177</v>
      </c>
      <c r="B456" s="118">
        <v>1093522.9250000003</v>
      </c>
      <c r="C456" s="124" t="str">
        <f t="shared" ca="1" si="26"/>
        <v>C</v>
      </c>
      <c r="D456" s="124">
        <f t="shared" si="28"/>
        <v>15791497290.66633</v>
      </c>
      <c r="E456" s="124" t="str">
        <f t="shared" ca="1" si="27"/>
        <v>C</v>
      </c>
    </row>
    <row r="457" spans="1:5" x14ac:dyDescent="0.3">
      <c r="A457" s="117" t="s">
        <v>697</v>
      </c>
      <c r="B457" s="118">
        <v>1092628.125</v>
      </c>
      <c r="C457" s="124" t="str">
        <f t="shared" ca="1" si="26"/>
        <v>C</v>
      </c>
      <c r="D457" s="124">
        <f t="shared" si="28"/>
        <v>15792589918.79133</v>
      </c>
      <c r="E457" s="124" t="str">
        <f t="shared" ca="1" si="27"/>
        <v>C</v>
      </c>
    </row>
    <row r="458" spans="1:5" x14ac:dyDescent="0.3">
      <c r="A458" s="117" t="s">
        <v>587</v>
      </c>
      <c r="B458" s="118">
        <v>1074265.5000000002</v>
      </c>
      <c r="C458" s="124" t="str">
        <f t="shared" ca="1" si="26"/>
        <v>C</v>
      </c>
      <c r="D458" s="124">
        <f t="shared" si="28"/>
        <v>15793664184.29133</v>
      </c>
      <c r="E458" s="124" t="str">
        <f t="shared" ca="1" si="27"/>
        <v>C</v>
      </c>
    </row>
    <row r="459" spans="1:5" x14ac:dyDescent="0.3">
      <c r="A459" s="117" t="s">
        <v>506</v>
      </c>
      <c r="B459" s="118">
        <v>1068750.375</v>
      </c>
      <c r="C459" s="124" t="str">
        <f t="shared" ca="1" si="26"/>
        <v>C</v>
      </c>
      <c r="D459" s="124">
        <f t="shared" si="28"/>
        <v>15794732934.66633</v>
      </c>
      <c r="E459" s="124" t="str">
        <f t="shared" ca="1" si="27"/>
        <v>C</v>
      </c>
    </row>
    <row r="460" spans="1:5" x14ac:dyDescent="0.3">
      <c r="A460" s="117" t="s">
        <v>721</v>
      </c>
      <c r="B460" s="118">
        <v>1050807.4415000002</v>
      </c>
      <c r="C460" s="124" t="str">
        <f t="shared" ca="1" si="26"/>
        <v>C</v>
      </c>
      <c r="D460" s="124">
        <f t="shared" si="28"/>
        <v>15795783742.10783</v>
      </c>
      <c r="E460" s="124" t="str">
        <f t="shared" ca="1" si="27"/>
        <v>C</v>
      </c>
    </row>
    <row r="461" spans="1:5" x14ac:dyDescent="0.3">
      <c r="A461" s="117" t="s">
        <v>516</v>
      </c>
      <c r="B461" s="118">
        <v>1040737.5</v>
      </c>
      <c r="C461" s="124" t="str">
        <f t="shared" ca="1" si="26"/>
        <v>C</v>
      </c>
      <c r="D461" s="124">
        <f t="shared" si="28"/>
        <v>15796824479.60783</v>
      </c>
      <c r="E461" s="124" t="str">
        <f t="shared" ca="1" si="27"/>
        <v>C</v>
      </c>
    </row>
    <row r="462" spans="1:5" x14ac:dyDescent="0.3">
      <c r="A462" s="117" t="s">
        <v>171</v>
      </c>
      <c r="B462" s="118">
        <v>1039500</v>
      </c>
      <c r="C462" s="124" t="str">
        <f t="shared" ca="1" si="26"/>
        <v>C</v>
      </c>
      <c r="D462" s="124">
        <f t="shared" si="28"/>
        <v>15797863979.60783</v>
      </c>
      <c r="E462" s="124" t="str">
        <f t="shared" ca="1" si="27"/>
        <v>C</v>
      </c>
    </row>
    <row r="463" spans="1:5" x14ac:dyDescent="0.3">
      <c r="A463" s="117" t="s">
        <v>109</v>
      </c>
      <c r="B463" s="118">
        <v>1034272.8000000002</v>
      </c>
      <c r="C463" s="124" t="str">
        <f t="shared" ca="1" si="26"/>
        <v>C</v>
      </c>
      <c r="D463" s="124">
        <f t="shared" si="28"/>
        <v>15798898252.407829</v>
      </c>
      <c r="E463" s="124" t="str">
        <f t="shared" ca="1" si="27"/>
        <v>C</v>
      </c>
    </row>
    <row r="464" spans="1:5" x14ac:dyDescent="0.3">
      <c r="A464" s="117" t="s">
        <v>850</v>
      </c>
      <c r="B464" s="118">
        <v>1026498</v>
      </c>
      <c r="C464" s="124" t="str">
        <f t="shared" ca="1" si="26"/>
        <v>C</v>
      </c>
      <c r="D464" s="124">
        <f t="shared" si="28"/>
        <v>15799924750.407829</v>
      </c>
      <c r="E464" s="124" t="str">
        <f t="shared" ca="1" si="27"/>
        <v>C</v>
      </c>
    </row>
    <row r="465" spans="1:5" x14ac:dyDescent="0.3">
      <c r="A465" s="117" t="s">
        <v>413</v>
      </c>
      <c r="B465" s="118">
        <v>999944.00000000012</v>
      </c>
      <c r="C465" s="124" t="str">
        <f t="shared" ca="1" si="26"/>
        <v>C</v>
      </c>
      <c r="D465" s="124">
        <f t="shared" si="28"/>
        <v>15800924694.407829</v>
      </c>
      <c r="E465" s="124" t="str">
        <f t="shared" ca="1" si="27"/>
        <v>C</v>
      </c>
    </row>
    <row r="466" spans="1:5" x14ac:dyDescent="0.3">
      <c r="A466" s="117" t="s">
        <v>408</v>
      </c>
      <c r="B466" s="118">
        <v>990386.1</v>
      </c>
      <c r="C466" s="124" t="str">
        <f t="shared" ca="1" si="26"/>
        <v>C</v>
      </c>
      <c r="D466" s="124">
        <f t="shared" si="28"/>
        <v>15801915080.50783</v>
      </c>
      <c r="E466" s="124" t="str">
        <f t="shared" ca="1" si="27"/>
        <v>C</v>
      </c>
    </row>
    <row r="467" spans="1:5" x14ac:dyDescent="0.3">
      <c r="A467" s="117" t="s">
        <v>707</v>
      </c>
      <c r="B467" s="118">
        <v>982690.08750000002</v>
      </c>
      <c r="C467" s="124" t="str">
        <f t="shared" ca="1" si="26"/>
        <v>C</v>
      </c>
      <c r="D467" s="124">
        <f t="shared" si="28"/>
        <v>15802897770.595329</v>
      </c>
      <c r="E467" s="124" t="str">
        <f t="shared" ca="1" si="27"/>
        <v>C</v>
      </c>
    </row>
    <row r="468" spans="1:5" x14ac:dyDescent="0.3">
      <c r="A468" s="117" t="s">
        <v>329</v>
      </c>
      <c r="B468" s="118">
        <v>976437</v>
      </c>
      <c r="C468" s="124" t="str">
        <f t="shared" ca="1" si="26"/>
        <v>C</v>
      </c>
      <c r="D468" s="124">
        <f t="shared" si="28"/>
        <v>15803874207.595329</v>
      </c>
      <c r="E468" s="124" t="str">
        <f t="shared" ca="1" si="27"/>
        <v>C</v>
      </c>
    </row>
    <row r="469" spans="1:5" x14ac:dyDescent="0.3">
      <c r="A469" s="117" t="s">
        <v>112</v>
      </c>
      <c r="B469" s="118">
        <v>954495.85000000009</v>
      </c>
      <c r="C469" s="124" t="str">
        <f t="shared" ca="1" si="26"/>
        <v>C</v>
      </c>
      <c r="D469" s="124">
        <f t="shared" si="28"/>
        <v>15804828703.44533</v>
      </c>
      <c r="E469" s="124" t="str">
        <f t="shared" ca="1" si="27"/>
        <v>C</v>
      </c>
    </row>
    <row r="470" spans="1:5" x14ac:dyDescent="0.3">
      <c r="A470" s="117" t="s">
        <v>632</v>
      </c>
      <c r="B470" s="118">
        <v>947485</v>
      </c>
      <c r="C470" s="124" t="str">
        <f t="shared" ca="1" si="26"/>
        <v>C</v>
      </c>
      <c r="D470" s="124">
        <f t="shared" si="28"/>
        <v>15805776188.44533</v>
      </c>
      <c r="E470" s="124" t="str">
        <f t="shared" ca="1" si="27"/>
        <v>C</v>
      </c>
    </row>
    <row r="471" spans="1:5" x14ac:dyDescent="0.3">
      <c r="A471" s="117" t="s">
        <v>319</v>
      </c>
      <c r="B471" s="118">
        <v>939658.5</v>
      </c>
      <c r="C471" s="124" t="str">
        <f t="shared" ca="1" si="26"/>
        <v>C</v>
      </c>
      <c r="D471" s="124">
        <f t="shared" si="28"/>
        <v>15806715846.94533</v>
      </c>
      <c r="E471" s="124" t="str">
        <f t="shared" ca="1" si="27"/>
        <v>C</v>
      </c>
    </row>
    <row r="472" spans="1:5" x14ac:dyDescent="0.3">
      <c r="A472" s="117" t="s">
        <v>340</v>
      </c>
      <c r="B472" s="118">
        <v>937788.50000000012</v>
      </c>
      <c r="C472" s="124" t="str">
        <f t="shared" ca="1" si="26"/>
        <v>C</v>
      </c>
      <c r="D472" s="124">
        <f t="shared" si="28"/>
        <v>15807653635.44533</v>
      </c>
      <c r="E472" s="124" t="str">
        <f t="shared" ca="1" si="27"/>
        <v>C</v>
      </c>
    </row>
    <row r="473" spans="1:5" x14ac:dyDescent="0.3">
      <c r="A473" s="117" t="s">
        <v>275</v>
      </c>
      <c r="B473" s="118">
        <v>918027.00000000012</v>
      </c>
      <c r="C473" s="124" t="str">
        <f t="shared" ca="1" si="26"/>
        <v>C</v>
      </c>
      <c r="D473" s="124">
        <f t="shared" si="28"/>
        <v>15808571662.44533</v>
      </c>
      <c r="E473" s="124" t="str">
        <f t="shared" ca="1" si="27"/>
        <v>C</v>
      </c>
    </row>
    <row r="474" spans="1:5" x14ac:dyDescent="0.3">
      <c r="A474" s="117" t="s">
        <v>409</v>
      </c>
      <c r="B474" s="118">
        <v>917150.79500000004</v>
      </c>
      <c r="C474" s="124" t="str">
        <f t="shared" ca="1" si="26"/>
        <v>C</v>
      </c>
      <c r="D474" s="124">
        <f t="shared" si="28"/>
        <v>15809488813.24033</v>
      </c>
      <c r="E474" s="124" t="str">
        <f t="shared" ca="1" si="27"/>
        <v>C</v>
      </c>
    </row>
    <row r="475" spans="1:5" x14ac:dyDescent="0.3">
      <c r="A475" s="117" t="s">
        <v>316</v>
      </c>
      <c r="B475" s="118">
        <v>900020.00000000012</v>
      </c>
      <c r="C475" s="124" t="str">
        <f t="shared" ca="1" si="26"/>
        <v>C</v>
      </c>
      <c r="D475" s="124">
        <f t="shared" si="28"/>
        <v>15810388833.24033</v>
      </c>
      <c r="E475" s="124" t="str">
        <f t="shared" ca="1" si="27"/>
        <v>C</v>
      </c>
    </row>
    <row r="476" spans="1:5" x14ac:dyDescent="0.3">
      <c r="A476" s="117" t="s">
        <v>339</v>
      </c>
      <c r="B476" s="118">
        <v>896536.66666666663</v>
      </c>
      <c r="C476" s="124" t="str">
        <f t="shared" ca="1" si="26"/>
        <v>C</v>
      </c>
      <c r="D476" s="124">
        <f t="shared" si="28"/>
        <v>15811285369.906996</v>
      </c>
      <c r="E476" s="124" t="str">
        <f t="shared" ca="1" si="27"/>
        <v>C</v>
      </c>
    </row>
    <row r="477" spans="1:5" x14ac:dyDescent="0.3">
      <c r="A477" s="117" t="s">
        <v>776</v>
      </c>
      <c r="B477" s="118">
        <v>883439.70000000019</v>
      </c>
      <c r="C477" s="124" t="str">
        <f t="shared" ca="1" si="26"/>
        <v>C</v>
      </c>
      <c r="D477" s="124">
        <f t="shared" si="28"/>
        <v>15812168809.606997</v>
      </c>
      <c r="E477" s="124" t="str">
        <f t="shared" ca="1" si="27"/>
        <v>C</v>
      </c>
    </row>
    <row r="478" spans="1:5" x14ac:dyDescent="0.3">
      <c r="A478" s="117" t="s">
        <v>689</v>
      </c>
      <c r="B478" s="118">
        <v>879230</v>
      </c>
      <c r="C478" s="124" t="str">
        <f t="shared" ca="1" si="26"/>
        <v>C</v>
      </c>
      <c r="D478" s="124">
        <f t="shared" si="28"/>
        <v>15813048039.606997</v>
      </c>
      <c r="E478" s="124" t="str">
        <f t="shared" ca="1" si="27"/>
        <v>C</v>
      </c>
    </row>
    <row r="479" spans="1:5" x14ac:dyDescent="0.3">
      <c r="A479" s="117" t="s">
        <v>678</v>
      </c>
      <c r="B479" s="118">
        <v>875000.5</v>
      </c>
      <c r="C479" s="124" t="str">
        <f t="shared" ca="1" si="26"/>
        <v>C</v>
      </c>
      <c r="D479" s="124">
        <f t="shared" si="28"/>
        <v>15813923040.106997</v>
      </c>
      <c r="E479" s="124" t="str">
        <f t="shared" ca="1" si="27"/>
        <v>C</v>
      </c>
    </row>
    <row r="480" spans="1:5" x14ac:dyDescent="0.3">
      <c r="A480" s="117" t="s">
        <v>140</v>
      </c>
      <c r="B480" s="118">
        <v>848606.00000000012</v>
      </c>
      <c r="C480" s="124" t="str">
        <f t="shared" ca="1" si="26"/>
        <v>C</v>
      </c>
      <c r="D480" s="124">
        <f t="shared" si="28"/>
        <v>15814771646.106997</v>
      </c>
      <c r="E480" s="124" t="str">
        <f t="shared" ca="1" si="27"/>
        <v>C</v>
      </c>
    </row>
    <row r="481" spans="1:5" x14ac:dyDescent="0.3">
      <c r="A481" s="117" t="s">
        <v>874</v>
      </c>
      <c r="B481" s="118">
        <v>847000</v>
      </c>
      <c r="C481" s="124" t="str">
        <f t="shared" ca="1" si="26"/>
        <v>C</v>
      </c>
      <c r="D481" s="124">
        <f t="shared" si="28"/>
        <v>15815618646.106997</v>
      </c>
      <c r="E481" s="124" t="str">
        <f t="shared" ca="1" si="27"/>
        <v>C</v>
      </c>
    </row>
    <row r="482" spans="1:5" x14ac:dyDescent="0.3">
      <c r="A482" s="117" t="s">
        <v>416</v>
      </c>
      <c r="B482" s="118">
        <v>841995</v>
      </c>
      <c r="C482" s="124" t="str">
        <f t="shared" ca="1" si="26"/>
        <v>C</v>
      </c>
      <c r="D482" s="124">
        <f t="shared" si="28"/>
        <v>15816460641.106997</v>
      </c>
      <c r="E482" s="124" t="str">
        <f t="shared" ca="1" si="27"/>
        <v>C</v>
      </c>
    </row>
    <row r="483" spans="1:5" x14ac:dyDescent="0.3">
      <c r="A483" s="117" t="s">
        <v>859</v>
      </c>
      <c r="B483" s="118">
        <v>835010</v>
      </c>
      <c r="C483" s="124" t="str">
        <f t="shared" ca="1" si="26"/>
        <v>C</v>
      </c>
      <c r="D483" s="124">
        <f t="shared" si="28"/>
        <v>15817295651.106997</v>
      </c>
      <c r="E483" s="124" t="str">
        <f t="shared" ca="1" si="27"/>
        <v>C</v>
      </c>
    </row>
    <row r="484" spans="1:5" x14ac:dyDescent="0.3">
      <c r="A484" s="117" t="s">
        <v>591</v>
      </c>
      <c r="B484" s="118">
        <v>831875.00000000012</v>
      </c>
      <c r="C484" s="124" t="str">
        <f t="shared" ca="1" si="26"/>
        <v>C</v>
      </c>
      <c r="D484" s="124">
        <f t="shared" si="28"/>
        <v>15818127526.106997</v>
      </c>
      <c r="E484" s="124" t="str">
        <f t="shared" ca="1" si="27"/>
        <v>C</v>
      </c>
    </row>
    <row r="485" spans="1:5" x14ac:dyDescent="0.3">
      <c r="A485" s="117" t="s">
        <v>407</v>
      </c>
      <c r="B485" s="118">
        <v>823974.25</v>
      </c>
      <c r="C485" s="124" t="str">
        <f t="shared" ca="1" si="26"/>
        <v>C</v>
      </c>
      <c r="D485" s="124">
        <f t="shared" si="28"/>
        <v>15818951500.356997</v>
      </c>
      <c r="E485" s="124" t="str">
        <f t="shared" ca="1" si="27"/>
        <v>C</v>
      </c>
    </row>
    <row r="486" spans="1:5" x14ac:dyDescent="0.3">
      <c r="A486" s="117" t="s">
        <v>675</v>
      </c>
      <c r="B486" s="118">
        <v>816749.99999999988</v>
      </c>
      <c r="C486" s="124" t="str">
        <f t="shared" ca="1" si="26"/>
        <v>C</v>
      </c>
      <c r="D486" s="124">
        <f t="shared" si="28"/>
        <v>15819768250.356997</v>
      </c>
      <c r="E486" s="124" t="str">
        <f t="shared" ca="1" si="27"/>
        <v>C</v>
      </c>
    </row>
    <row r="487" spans="1:5" x14ac:dyDescent="0.3">
      <c r="A487" s="117" t="s">
        <v>154</v>
      </c>
      <c r="B487" s="118">
        <v>808582.50000000012</v>
      </c>
      <c r="C487" s="124" t="str">
        <f t="shared" ca="1" si="26"/>
        <v>C</v>
      </c>
      <c r="D487" s="124">
        <f t="shared" si="28"/>
        <v>15820576832.856997</v>
      </c>
      <c r="E487" s="124" t="str">
        <f t="shared" ca="1" si="27"/>
        <v>C</v>
      </c>
    </row>
    <row r="488" spans="1:5" x14ac:dyDescent="0.3">
      <c r="A488" s="117" t="s">
        <v>680</v>
      </c>
      <c r="B488" s="118">
        <v>808499.99999999988</v>
      </c>
      <c r="C488" s="124" t="str">
        <f t="shared" ca="1" si="26"/>
        <v>C</v>
      </c>
      <c r="D488" s="124">
        <f t="shared" si="28"/>
        <v>15821385332.856997</v>
      </c>
      <c r="E488" s="124" t="str">
        <f t="shared" ca="1" si="27"/>
        <v>C</v>
      </c>
    </row>
    <row r="489" spans="1:5" x14ac:dyDescent="0.3">
      <c r="A489" s="117" t="s">
        <v>702</v>
      </c>
      <c r="B489" s="118">
        <v>781110.00000000012</v>
      </c>
      <c r="C489" s="124" t="str">
        <f t="shared" ca="1" si="26"/>
        <v>C</v>
      </c>
      <c r="D489" s="124">
        <f t="shared" si="28"/>
        <v>15822166442.856997</v>
      </c>
      <c r="E489" s="124" t="str">
        <f t="shared" ca="1" si="27"/>
        <v>C</v>
      </c>
    </row>
    <row r="490" spans="1:5" x14ac:dyDescent="0.3">
      <c r="A490" s="117" t="s">
        <v>26</v>
      </c>
      <c r="B490" s="118">
        <v>772047.04500000016</v>
      </c>
      <c r="C490" s="124" t="str">
        <f t="shared" ca="1" si="26"/>
        <v>C</v>
      </c>
      <c r="D490" s="124">
        <f t="shared" si="28"/>
        <v>15822938489.901997</v>
      </c>
      <c r="E490" s="124" t="str">
        <f t="shared" ca="1" si="27"/>
        <v>C</v>
      </c>
    </row>
    <row r="491" spans="1:5" x14ac:dyDescent="0.3">
      <c r="A491" s="117" t="s">
        <v>568</v>
      </c>
      <c r="B491" s="118">
        <v>771375.00000000012</v>
      </c>
      <c r="C491" s="124" t="str">
        <f t="shared" ca="1" si="26"/>
        <v>C</v>
      </c>
      <c r="D491" s="124">
        <f t="shared" si="28"/>
        <v>15823709864.901997</v>
      </c>
      <c r="E491" s="124" t="str">
        <f t="shared" ca="1" si="27"/>
        <v>C</v>
      </c>
    </row>
    <row r="492" spans="1:5" x14ac:dyDescent="0.3">
      <c r="A492" s="117" t="s">
        <v>476</v>
      </c>
      <c r="B492" s="118">
        <v>768752.05</v>
      </c>
      <c r="C492" s="124" t="str">
        <f t="shared" ca="1" si="26"/>
        <v>C</v>
      </c>
      <c r="D492" s="124">
        <f t="shared" si="28"/>
        <v>15824478616.951996</v>
      </c>
      <c r="E492" s="124" t="str">
        <f t="shared" ca="1" si="27"/>
        <v>C</v>
      </c>
    </row>
    <row r="493" spans="1:5" x14ac:dyDescent="0.3">
      <c r="A493" s="117" t="s">
        <v>239</v>
      </c>
      <c r="B493" s="118">
        <v>765765</v>
      </c>
      <c r="C493" s="124" t="str">
        <f t="shared" ca="1" si="26"/>
        <v>C</v>
      </c>
      <c r="D493" s="124">
        <f t="shared" si="28"/>
        <v>15825244381.951996</v>
      </c>
      <c r="E493" s="124" t="str">
        <f t="shared" ca="1" si="27"/>
        <v>C</v>
      </c>
    </row>
    <row r="494" spans="1:5" x14ac:dyDescent="0.3">
      <c r="A494" s="117" t="s">
        <v>322</v>
      </c>
      <c r="B494" s="118">
        <v>752895</v>
      </c>
      <c r="C494" s="124" t="str">
        <f t="shared" ca="1" si="26"/>
        <v>C</v>
      </c>
      <c r="D494" s="124">
        <f t="shared" si="28"/>
        <v>15825997276.951996</v>
      </c>
      <c r="E494" s="124" t="str">
        <f t="shared" ca="1" si="27"/>
        <v>C</v>
      </c>
    </row>
    <row r="495" spans="1:5" x14ac:dyDescent="0.3">
      <c r="A495" s="117" t="s">
        <v>559</v>
      </c>
      <c r="B495" s="118">
        <v>745200.5</v>
      </c>
      <c r="C495" s="124" t="str">
        <f t="shared" ca="1" si="26"/>
        <v>C</v>
      </c>
      <c r="D495" s="124">
        <f t="shared" si="28"/>
        <v>15826742477.451996</v>
      </c>
      <c r="E495" s="124" t="str">
        <f t="shared" ca="1" si="27"/>
        <v>C</v>
      </c>
    </row>
    <row r="496" spans="1:5" x14ac:dyDescent="0.3">
      <c r="A496" s="117" t="s">
        <v>262</v>
      </c>
      <c r="B496" s="118">
        <v>744004.8</v>
      </c>
      <c r="C496" s="124" t="str">
        <f t="shared" ca="1" si="26"/>
        <v>C</v>
      </c>
      <c r="D496" s="124">
        <f t="shared" si="28"/>
        <v>15827486482.251995</v>
      </c>
      <c r="E496" s="124" t="str">
        <f t="shared" ca="1" si="27"/>
        <v>C</v>
      </c>
    </row>
    <row r="497" spans="1:5" x14ac:dyDescent="0.3">
      <c r="A497" s="117" t="s">
        <v>599</v>
      </c>
      <c r="B497" s="118">
        <v>741001.25000000012</v>
      </c>
      <c r="C497" s="124" t="str">
        <f t="shared" ca="1" si="26"/>
        <v>C</v>
      </c>
      <c r="D497" s="124">
        <f t="shared" si="28"/>
        <v>15828227483.501995</v>
      </c>
      <c r="E497" s="124" t="str">
        <f t="shared" ca="1" si="27"/>
        <v>C</v>
      </c>
    </row>
    <row r="498" spans="1:5" x14ac:dyDescent="0.3">
      <c r="A498" s="117" t="s">
        <v>320</v>
      </c>
      <c r="B498" s="118">
        <v>707666.66666666663</v>
      </c>
      <c r="C498" s="124" t="str">
        <f t="shared" ca="1" si="26"/>
        <v>C</v>
      </c>
      <c r="D498" s="124">
        <f t="shared" si="28"/>
        <v>15828935150.168661</v>
      </c>
      <c r="E498" s="124" t="str">
        <f t="shared" ca="1" si="27"/>
        <v>C</v>
      </c>
    </row>
    <row r="499" spans="1:5" x14ac:dyDescent="0.3">
      <c r="A499" s="117" t="s">
        <v>326</v>
      </c>
      <c r="B499" s="118">
        <v>704000</v>
      </c>
      <c r="C499" s="124" t="str">
        <f t="shared" ca="1" si="26"/>
        <v>C</v>
      </c>
      <c r="D499" s="124">
        <f t="shared" si="28"/>
        <v>15829639150.168661</v>
      </c>
      <c r="E499" s="124" t="str">
        <f t="shared" ca="1" si="27"/>
        <v>C</v>
      </c>
    </row>
    <row r="500" spans="1:5" x14ac:dyDescent="0.3">
      <c r="A500" s="117" t="s">
        <v>825</v>
      </c>
      <c r="B500" s="118">
        <v>681670.00000000012</v>
      </c>
      <c r="C500" s="124" t="str">
        <f t="shared" ca="1" si="26"/>
        <v>C</v>
      </c>
      <c r="D500" s="124">
        <f t="shared" si="28"/>
        <v>15830320820.168661</v>
      </c>
      <c r="E500" s="124" t="str">
        <f t="shared" ca="1" si="27"/>
        <v>C</v>
      </c>
    </row>
    <row r="501" spans="1:5" x14ac:dyDescent="0.3">
      <c r="A501" s="117" t="s">
        <v>153</v>
      </c>
      <c r="B501" s="118">
        <v>681615</v>
      </c>
      <c r="C501" s="124" t="str">
        <f t="shared" ca="1" si="26"/>
        <v>C</v>
      </c>
      <c r="D501" s="124">
        <f t="shared" si="28"/>
        <v>15831002435.168661</v>
      </c>
      <c r="E501" s="124" t="str">
        <f t="shared" ca="1" si="27"/>
        <v>C</v>
      </c>
    </row>
    <row r="502" spans="1:5" x14ac:dyDescent="0.3">
      <c r="A502" s="117" t="s">
        <v>53</v>
      </c>
      <c r="B502" s="118">
        <v>672900.8</v>
      </c>
      <c r="C502" s="124" t="str">
        <f t="shared" ca="1" si="26"/>
        <v>C</v>
      </c>
      <c r="D502" s="124">
        <f t="shared" si="28"/>
        <v>15831675335.96866</v>
      </c>
      <c r="E502" s="124" t="str">
        <f t="shared" ca="1" si="27"/>
        <v>C</v>
      </c>
    </row>
    <row r="503" spans="1:5" x14ac:dyDescent="0.3">
      <c r="A503" s="117" t="s">
        <v>423</v>
      </c>
      <c r="B503" s="118">
        <v>667506.67500000005</v>
      </c>
      <c r="C503" s="124" t="str">
        <f t="shared" ca="1" si="26"/>
        <v>C</v>
      </c>
      <c r="D503" s="124">
        <f t="shared" si="28"/>
        <v>15832342842.64366</v>
      </c>
      <c r="E503" s="124" t="str">
        <f t="shared" ca="1" si="27"/>
        <v>C</v>
      </c>
    </row>
    <row r="504" spans="1:5" x14ac:dyDescent="0.3">
      <c r="A504" s="117" t="s">
        <v>404</v>
      </c>
      <c r="B504" s="118">
        <v>660006.60000000009</v>
      </c>
      <c r="C504" s="124" t="str">
        <f t="shared" ca="1" si="26"/>
        <v>C</v>
      </c>
      <c r="D504" s="124">
        <f t="shared" si="28"/>
        <v>15833002849.24366</v>
      </c>
      <c r="E504" s="124" t="str">
        <f t="shared" ca="1" si="27"/>
        <v>C</v>
      </c>
    </row>
    <row r="505" spans="1:5" x14ac:dyDescent="0.3">
      <c r="A505" s="117" t="s">
        <v>332</v>
      </c>
      <c r="B505" s="118">
        <v>656590.00000000012</v>
      </c>
      <c r="C505" s="124" t="str">
        <f t="shared" ca="1" si="26"/>
        <v>C</v>
      </c>
      <c r="D505" s="124">
        <f t="shared" si="28"/>
        <v>15833659439.24366</v>
      </c>
      <c r="E505" s="124" t="str">
        <f t="shared" ca="1" si="27"/>
        <v>C</v>
      </c>
    </row>
    <row r="506" spans="1:5" x14ac:dyDescent="0.3">
      <c r="A506" s="117" t="s">
        <v>436</v>
      </c>
      <c r="B506" s="118">
        <v>651974.40000000014</v>
      </c>
      <c r="C506" s="124" t="str">
        <f t="shared" ca="1" si="26"/>
        <v>C</v>
      </c>
      <c r="D506" s="124">
        <f t="shared" si="28"/>
        <v>15834311413.64366</v>
      </c>
      <c r="E506" s="124" t="str">
        <f t="shared" ca="1" si="27"/>
        <v>C</v>
      </c>
    </row>
    <row r="507" spans="1:5" x14ac:dyDescent="0.3">
      <c r="A507" s="117" t="s">
        <v>620</v>
      </c>
      <c r="B507" s="118">
        <v>643357</v>
      </c>
      <c r="C507" s="124" t="str">
        <f t="shared" ca="1" si="26"/>
        <v>C</v>
      </c>
      <c r="D507" s="124">
        <f t="shared" si="28"/>
        <v>15834954770.64366</v>
      </c>
      <c r="E507" s="124" t="str">
        <f t="shared" ca="1" si="27"/>
        <v>C</v>
      </c>
    </row>
    <row r="508" spans="1:5" x14ac:dyDescent="0.3">
      <c r="A508" s="117" t="s">
        <v>602</v>
      </c>
      <c r="B508" s="118">
        <v>641520</v>
      </c>
      <c r="C508" s="124" t="str">
        <f t="shared" ca="1" si="26"/>
        <v>C</v>
      </c>
      <c r="D508" s="124">
        <f t="shared" si="28"/>
        <v>15835596290.64366</v>
      </c>
      <c r="E508" s="124" t="str">
        <f t="shared" ca="1" si="27"/>
        <v>C</v>
      </c>
    </row>
    <row r="509" spans="1:5" x14ac:dyDescent="0.3">
      <c r="A509" s="117" t="s">
        <v>85</v>
      </c>
      <c r="B509" s="118">
        <v>634276.43400000012</v>
      </c>
      <c r="C509" s="124" t="str">
        <f t="shared" ca="1" si="26"/>
        <v>C</v>
      </c>
      <c r="D509" s="124">
        <f t="shared" si="28"/>
        <v>15836230567.07766</v>
      </c>
      <c r="E509" s="124" t="str">
        <f t="shared" ca="1" si="27"/>
        <v>C</v>
      </c>
    </row>
    <row r="510" spans="1:5" x14ac:dyDescent="0.3">
      <c r="A510" s="117" t="s">
        <v>382</v>
      </c>
      <c r="B510" s="118">
        <v>629999.70000000007</v>
      </c>
      <c r="C510" s="124" t="str">
        <f t="shared" ca="1" si="26"/>
        <v>C</v>
      </c>
      <c r="D510" s="124">
        <f t="shared" si="28"/>
        <v>15836860566.77766</v>
      </c>
      <c r="E510" s="124" t="str">
        <f t="shared" ca="1" si="27"/>
        <v>C</v>
      </c>
    </row>
    <row r="511" spans="1:5" x14ac:dyDescent="0.3">
      <c r="A511" s="117" t="s">
        <v>434</v>
      </c>
      <c r="B511" s="118">
        <v>621775</v>
      </c>
      <c r="C511" s="124" t="str">
        <f t="shared" ca="1" si="26"/>
        <v>C</v>
      </c>
      <c r="D511" s="124">
        <f t="shared" si="28"/>
        <v>15837482341.77766</v>
      </c>
      <c r="E511" s="124" t="str">
        <f t="shared" ca="1" si="27"/>
        <v>C</v>
      </c>
    </row>
    <row r="512" spans="1:5" x14ac:dyDescent="0.3">
      <c r="A512" s="117" t="s">
        <v>837</v>
      </c>
      <c r="B512" s="118">
        <v>620969.96499999997</v>
      </c>
      <c r="C512" s="124" t="str">
        <f t="shared" ca="1" si="26"/>
        <v>C</v>
      </c>
      <c r="D512" s="124">
        <f t="shared" si="28"/>
        <v>15838103311.742661</v>
      </c>
      <c r="E512" s="124" t="str">
        <f t="shared" ca="1" si="27"/>
        <v>C</v>
      </c>
    </row>
    <row r="513" spans="1:5" x14ac:dyDescent="0.3">
      <c r="A513" s="117" t="s">
        <v>780</v>
      </c>
      <c r="B513" s="118">
        <v>618349.9006666668</v>
      </c>
      <c r="C513" s="124" t="str">
        <f t="shared" ca="1" si="26"/>
        <v>C</v>
      </c>
      <c r="D513" s="124">
        <f t="shared" si="28"/>
        <v>15838721661.643328</v>
      </c>
      <c r="E513" s="124" t="str">
        <f t="shared" ca="1" si="27"/>
        <v>C</v>
      </c>
    </row>
    <row r="514" spans="1:5" x14ac:dyDescent="0.3">
      <c r="A514" s="117" t="s">
        <v>395</v>
      </c>
      <c r="B514" s="118">
        <v>610216.20000000007</v>
      </c>
      <c r="C514" s="124" t="str">
        <f t="shared" ca="1" si="26"/>
        <v>C</v>
      </c>
      <c r="D514" s="124">
        <f t="shared" si="28"/>
        <v>15839331877.843328</v>
      </c>
      <c r="E514" s="124" t="str">
        <f t="shared" ca="1" si="27"/>
        <v>C</v>
      </c>
    </row>
    <row r="515" spans="1:5" x14ac:dyDescent="0.3">
      <c r="A515" s="117" t="s">
        <v>511</v>
      </c>
      <c r="B515" s="118">
        <v>608685</v>
      </c>
      <c r="C515" s="124" t="str">
        <f t="shared" ca="1" si="26"/>
        <v>C</v>
      </c>
      <c r="D515" s="124">
        <f t="shared" si="28"/>
        <v>15839940562.843328</v>
      </c>
      <c r="E515" s="124" t="str">
        <f t="shared" ca="1" si="27"/>
        <v>C</v>
      </c>
    </row>
    <row r="516" spans="1:5" x14ac:dyDescent="0.3">
      <c r="A516" s="117" t="s">
        <v>249</v>
      </c>
      <c r="B516" s="118">
        <v>607530</v>
      </c>
      <c r="C516" s="124" t="str">
        <f t="shared" ca="1" si="26"/>
        <v>C</v>
      </c>
      <c r="D516" s="124">
        <f t="shared" si="28"/>
        <v>15840548092.843328</v>
      </c>
      <c r="E516" s="124" t="str">
        <f t="shared" ca="1" si="27"/>
        <v>C</v>
      </c>
    </row>
    <row r="517" spans="1:5" x14ac:dyDescent="0.3">
      <c r="A517" s="117" t="s">
        <v>307</v>
      </c>
      <c r="B517" s="118">
        <v>605412.50000000012</v>
      </c>
      <c r="C517" s="124" t="str">
        <f t="shared" ref="C517:C580" ca="1" si="29">IF(ROW(A517)-3&lt;=$H$9,"A",IF(ROW(A517)-3&lt;=$H$10+$H$9,"B","C"))</f>
        <v>C</v>
      </c>
      <c r="D517" s="124">
        <f t="shared" si="28"/>
        <v>15841153505.343328</v>
      </c>
      <c r="E517" s="124" t="str">
        <f t="shared" ref="E517:E580" ca="1" si="30">IF(D517&lt;=$H$15,"A",IF(D517&lt;=$H$16+$H$15,"B","C"))</f>
        <v>C</v>
      </c>
    </row>
    <row r="518" spans="1:5" x14ac:dyDescent="0.3">
      <c r="A518" s="117" t="s">
        <v>806</v>
      </c>
      <c r="B518" s="118">
        <v>600501</v>
      </c>
      <c r="C518" s="124" t="str">
        <f t="shared" ca="1" si="29"/>
        <v>C</v>
      </c>
      <c r="D518" s="124">
        <f t="shared" ref="D518:D581" si="31">D517+B518</f>
        <v>15841754006.343328</v>
      </c>
      <c r="E518" s="124" t="str">
        <f t="shared" ca="1" si="30"/>
        <v>C</v>
      </c>
    </row>
    <row r="519" spans="1:5" x14ac:dyDescent="0.3">
      <c r="A519" s="117" t="s">
        <v>318</v>
      </c>
      <c r="B519" s="118">
        <v>600006</v>
      </c>
      <c r="C519" s="124" t="str">
        <f t="shared" ca="1" si="29"/>
        <v>C</v>
      </c>
      <c r="D519" s="124">
        <f t="shared" si="31"/>
        <v>15842354012.343328</v>
      </c>
      <c r="E519" s="124" t="str">
        <f t="shared" ca="1" si="30"/>
        <v>C</v>
      </c>
    </row>
    <row r="520" spans="1:5" x14ac:dyDescent="0.3">
      <c r="A520" s="117" t="s">
        <v>410</v>
      </c>
      <c r="B520" s="118">
        <v>596728.71500000008</v>
      </c>
      <c r="C520" s="124" t="str">
        <f t="shared" ca="1" si="29"/>
        <v>C</v>
      </c>
      <c r="D520" s="124">
        <f t="shared" si="31"/>
        <v>15842950741.058329</v>
      </c>
      <c r="E520" s="124" t="str">
        <f t="shared" ca="1" si="30"/>
        <v>C</v>
      </c>
    </row>
    <row r="521" spans="1:5" x14ac:dyDescent="0.3">
      <c r="A521" s="117" t="s">
        <v>405</v>
      </c>
      <c r="B521" s="118">
        <v>591250</v>
      </c>
      <c r="C521" s="124" t="str">
        <f t="shared" ca="1" si="29"/>
        <v>C</v>
      </c>
      <c r="D521" s="124">
        <f t="shared" si="31"/>
        <v>15843541991.058329</v>
      </c>
      <c r="E521" s="124" t="str">
        <f t="shared" ca="1" si="30"/>
        <v>C</v>
      </c>
    </row>
    <row r="522" spans="1:5" x14ac:dyDescent="0.3">
      <c r="A522" s="117" t="s">
        <v>464</v>
      </c>
      <c r="B522" s="118">
        <v>587120.81999999995</v>
      </c>
      <c r="C522" s="124" t="str">
        <f t="shared" ca="1" si="29"/>
        <v>C</v>
      </c>
      <c r="D522" s="124">
        <f t="shared" si="31"/>
        <v>15844129111.878328</v>
      </c>
      <c r="E522" s="124" t="str">
        <f t="shared" ca="1" si="30"/>
        <v>C</v>
      </c>
    </row>
    <row r="523" spans="1:5" x14ac:dyDescent="0.3">
      <c r="A523" s="117" t="s">
        <v>785</v>
      </c>
      <c r="B523" s="118">
        <v>585000.9</v>
      </c>
      <c r="C523" s="124" t="str">
        <f t="shared" ca="1" si="29"/>
        <v>C</v>
      </c>
      <c r="D523" s="124">
        <f t="shared" si="31"/>
        <v>15844714112.778328</v>
      </c>
      <c r="E523" s="124" t="str">
        <f t="shared" ca="1" si="30"/>
        <v>C</v>
      </c>
    </row>
    <row r="524" spans="1:5" x14ac:dyDescent="0.3">
      <c r="A524" s="117" t="s">
        <v>256</v>
      </c>
      <c r="B524" s="118">
        <v>579689.68750000012</v>
      </c>
      <c r="C524" s="124" t="str">
        <f t="shared" ca="1" si="29"/>
        <v>C</v>
      </c>
      <c r="D524" s="124">
        <f t="shared" si="31"/>
        <v>15845293802.465828</v>
      </c>
      <c r="E524" s="124" t="str">
        <f t="shared" ca="1" si="30"/>
        <v>C</v>
      </c>
    </row>
    <row r="525" spans="1:5" x14ac:dyDescent="0.3">
      <c r="A525" s="117" t="s">
        <v>42</v>
      </c>
      <c r="B525" s="118">
        <v>576810.30000000005</v>
      </c>
      <c r="C525" s="124" t="str">
        <f t="shared" ca="1" si="29"/>
        <v>C</v>
      </c>
      <c r="D525" s="124">
        <f t="shared" si="31"/>
        <v>15845870612.765827</v>
      </c>
      <c r="E525" s="124" t="str">
        <f t="shared" ca="1" si="30"/>
        <v>C</v>
      </c>
    </row>
    <row r="526" spans="1:5" x14ac:dyDescent="0.3">
      <c r="A526" s="117" t="s">
        <v>273</v>
      </c>
      <c r="B526" s="118">
        <v>575190</v>
      </c>
      <c r="C526" s="124" t="str">
        <f t="shared" ca="1" si="29"/>
        <v>C</v>
      </c>
      <c r="D526" s="124">
        <f t="shared" si="31"/>
        <v>15846445802.765827</v>
      </c>
      <c r="E526" s="124" t="str">
        <f t="shared" ca="1" si="30"/>
        <v>C</v>
      </c>
    </row>
    <row r="527" spans="1:5" x14ac:dyDescent="0.3">
      <c r="A527" s="117" t="s">
        <v>255</v>
      </c>
      <c r="B527" s="118">
        <v>574744.5</v>
      </c>
      <c r="C527" s="124" t="str">
        <f t="shared" ca="1" si="29"/>
        <v>C</v>
      </c>
      <c r="D527" s="124">
        <f t="shared" si="31"/>
        <v>15847020547.265827</v>
      </c>
      <c r="E527" s="124" t="str">
        <f t="shared" ca="1" si="30"/>
        <v>C</v>
      </c>
    </row>
    <row r="528" spans="1:5" x14ac:dyDescent="0.3">
      <c r="A528" s="117" t="s">
        <v>654</v>
      </c>
      <c r="B528" s="118">
        <v>562870</v>
      </c>
      <c r="C528" s="124" t="str">
        <f t="shared" ca="1" si="29"/>
        <v>C</v>
      </c>
      <c r="D528" s="124">
        <f t="shared" si="31"/>
        <v>15847583417.265827</v>
      </c>
      <c r="E528" s="124" t="str">
        <f t="shared" ca="1" si="30"/>
        <v>C</v>
      </c>
    </row>
    <row r="529" spans="1:5" x14ac:dyDescent="0.3">
      <c r="A529" s="117" t="s">
        <v>749</v>
      </c>
      <c r="B529" s="118">
        <v>547499.69999999995</v>
      </c>
      <c r="C529" s="124" t="str">
        <f t="shared" ca="1" si="29"/>
        <v>C</v>
      </c>
      <c r="D529" s="124">
        <f t="shared" si="31"/>
        <v>15848130916.965828</v>
      </c>
      <c r="E529" s="124" t="str">
        <f t="shared" ca="1" si="30"/>
        <v>C</v>
      </c>
    </row>
    <row r="530" spans="1:5" x14ac:dyDescent="0.3">
      <c r="A530" s="117" t="s">
        <v>795</v>
      </c>
      <c r="B530" s="118">
        <v>544500</v>
      </c>
      <c r="C530" s="124" t="str">
        <f t="shared" ca="1" si="29"/>
        <v>C</v>
      </c>
      <c r="D530" s="124">
        <f t="shared" si="31"/>
        <v>15848675416.965828</v>
      </c>
      <c r="E530" s="124" t="str">
        <f t="shared" ca="1" si="30"/>
        <v>C</v>
      </c>
    </row>
    <row r="531" spans="1:5" x14ac:dyDescent="0.3">
      <c r="A531" s="117" t="s">
        <v>347</v>
      </c>
      <c r="B531" s="118">
        <v>542499.65</v>
      </c>
      <c r="C531" s="124" t="str">
        <f t="shared" ca="1" si="29"/>
        <v>C</v>
      </c>
      <c r="D531" s="124">
        <f t="shared" si="31"/>
        <v>15849217916.615828</v>
      </c>
      <c r="E531" s="124" t="str">
        <f t="shared" ca="1" si="30"/>
        <v>C</v>
      </c>
    </row>
    <row r="532" spans="1:5" x14ac:dyDescent="0.3">
      <c r="A532" s="117" t="s">
        <v>357</v>
      </c>
      <c r="B532" s="118">
        <v>536748.57499999995</v>
      </c>
      <c r="C532" s="124" t="str">
        <f t="shared" ca="1" si="29"/>
        <v>C</v>
      </c>
      <c r="D532" s="124">
        <f t="shared" si="31"/>
        <v>15849754665.190828</v>
      </c>
      <c r="E532" s="124" t="str">
        <f t="shared" ca="1" si="30"/>
        <v>C</v>
      </c>
    </row>
    <row r="533" spans="1:5" x14ac:dyDescent="0.3">
      <c r="A533" s="117" t="s">
        <v>627</v>
      </c>
      <c r="B533" s="118">
        <v>536441.4</v>
      </c>
      <c r="C533" s="124" t="str">
        <f t="shared" ca="1" si="29"/>
        <v>C</v>
      </c>
      <c r="D533" s="124">
        <f t="shared" si="31"/>
        <v>15850291106.590828</v>
      </c>
      <c r="E533" s="124" t="str">
        <f t="shared" ca="1" si="30"/>
        <v>C</v>
      </c>
    </row>
    <row r="534" spans="1:5" x14ac:dyDescent="0.3">
      <c r="A534" s="117" t="s">
        <v>518</v>
      </c>
      <c r="B534" s="118">
        <v>534600.00000000012</v>
      </c>
      <c r="C534" s="124" t="str">
        <f t="shared" ca="1" si="29"/>
        <v>C</v>
      </c>
      <c r="D534" s="124">
        <f t="shared" si="31"/>
        <v>15850825706.590828</v>
      </c>
      <c r="E534" s="124" t="str">
        <f t="shared" ca="1" si="30"/>
        <v>C</v>
      </c>
    </row>
    <row r="535" spans="1:5" x14ac:dyDescent="0.3">
      <c r="A535" s="117" t="s">
        <v>27</v>
      </c>
      <c r="B535" s="118">
        <v>514250</v>
      </c>
      <c r="C535" s="124" t="str">
        <f t="shared" ca="1" si="29"/>
        <v>C</v>
      </c>
      <c r="D535" s="124">
        <f t="shared" si="31"/>
        <v>15851339956.590828</v>
      </c>
      <c r="E535" s="124" t="str">
        <f t="shared" ca="1" si="30"/>
        <v>C</v>
      </c>
    </row>
    <row r="536" spans="1:5" x14ac:dyDescent="0.3">
      <c r="A536" s="117" t="s">
        <v>592</v>
      </c>
      <c r="B536" s="118">
        <v>510399.84050000005</v>
      </c>
      <c r="C536" s="124" t="str">
        <f t="shared" ca="1" si="29"/>
        <v>C</v>
      </c>
      <c r="D536" s="124">
        <f t="shared" si="31"/>
        <v>15851850356.431328</v>
      </c>
      <c r="E536" s="124" t="str">
        <f t="shared" ca="1" si="30"/>
        <v>C</v>
      </c>
    </row>
    <row r="537" spans="1:5" x14ac:dyDescent="0.3">
      <c r="A537" s="117" t="s">
        <v>433</v>
      </c>
      <c r="B537" s="118">
        <v>508200.00000000006</v>
      </c>
      <c r="C537" s="124" t="str">
        <f t="shared" ca="1" si="29"/>
        <v>C</v>
      </c>
      <c r="D537" s="124">
        <f t="shared" si="31"/>
        <v>15852358556.431328</v>
      </c>
      <c r="E537" s="124" t="str">
        <f t="shared" ca="1" si="30"/>
        <v>C</v>
      </c>
    </row>
    <row r="538" spans="1:5" x14ac:dyDescent="0.3">
      <c r="A538" s="117" t="s">
        <v>104</v>
      </c>
      <c r="B538" s="118">
        <v>507628</v>
      </c>
      <c r="C538" s="124" t="str">
        <f t="shared" ca="1" si="29"/>
        <v>C</v>
      </c>
      <c r="D538" s="124">
        <f t="shared" si="31"/>
        <v>15852866184.431328</v>
      </c>
      <c r="E538" s="124" t="str">
        <f t="shared" ca="1" si="30"/>
        <v>C</v>
      </c>
    </row>
    <row r="539" spans="1:5" x14ac:dyDescent="0.3">
      <c r="A539" s="117" t="s">
        <v>122</v>
      </c>
      <c r="B539" s="118">
        <v>503250.00000000006</v>
      </c>
      <c r="C539" s="124" t="str">
        <f t="shared" ca="1" si="29"/>
        <v>C</v>
      </c>
      <c r="D539" s="124">
        <f t="shared" si="31"/>
        <v>15853369434.431328</v>
      </c>
      <c r="E539" s="124" t="str">
        <f t="shared" ca="1" si="30"/>
        <v>C</v>
      </c>
    </row>
    <row r="540" spans="1:5" x14ac:dyDescent="0.3">
      <c r="A540" s="117" t="s">
        <v>674</v>
      </c>
      <c r="B540" s="118">
        <v>498712.49999999994</v>
      </c>
      <c r="C540" s="124" t="str">
        <f t="shared" ca="1" si="29"/>
        <v>C</v>
      </c>
      <c r="D540" s="124">
        <f t="shared" si="31"/>
        <v>15853868146.931328</v>
      </c>
      <c r="E540" s="124" t="str">
        <f t="shared" ca="1" si="30"/>
        <v>C</v>
      </c>
    </row>
    <row r="541" spans="1:5" x14ac:dyDescent="0.3">
      <c r="A541" s="117" t="s">
        <v>265</v>
      </c>
      <c r="B541" s="118">
        <v>495000.00000000006</v>
      </c>
      <c r="C541" s="124" t="str">
        <f t="shared" ca="1" si="29"/>
        <v>C</v>
      </c>
      <c r="D541" s="124">
        <f t="shared" si="31"/>
        <v>15854363146.931328</v>
      </c>
      <c r="E541" s="124" t="str">
        <f t="shared" ca="1" si="30"/>
        <v>C</v>
      </c>
    </row>
    <row r="542" spans="1:5" x14ac:dyDescent="0.3">
      <c r="A542" s="117" t="s">
        <v>126</v>
      </c>
      <c r="B542" s="118">
        <v>485100.00000000006</v>
      </c>
      <c r="C542" s="124" t="str">
        <f t="shared" ca="1" si="29"/>
        <v>C</v>
      </c>
      <c r="D542" s="124">
        <f t="shared" si="31"/>
        <v>15854848246.931328</v>
      </c>
      <c r="E542" s="124" t="str">
        <f t="shared" ca="1" si="30"/>
        <v>C</v>
      </c>
    </row>
    <row r="543" spans="1:5" x14ac:dyDescent="0.3">
      <c r="A543" s="117" t="s">
        <v>777</v>
      </c>
      <c r="B543" s="118">
        <v>478426.66666666674</v>
      </c>
      <c r="C543" s="124" t="str">
        <f t="shared" ca="1" si="29"/>
        <v>C</v>
      </c>
      <c r="D543" s="124">
        <f t="shared" si="31"/>
        <v>15855326673.597994</v>
      </c>
      <c r="E543" s="124" t="str">
        <f t="shared" ca="1" si="30"/>
        <v>C</v>
      </c>
    </row>
    <row r="544" spans="1:5" x14ac:dyDescent="0.3">
      <c r="A544" s="117" t="s">
        <v>186</v>
      </c>
      <c r="B544" s="118">
        <v>475200.00000000006</v>
      </c>
      <c r="C544" s="124" t="str">
        <f t="shared" ca="1" si="29"/>
        <v>C</v>
      </c>
      <c r="D544" s="124">
        <f t="shared" si="31"/>
        <v>15855801873.597994</v>
      </c>
      <c r="E544" s="124" t="str">
        <f t="shared" ca="1" si="30"/>
        <v>C</v>
      </c>
    </row>
    <row r="545" spans="1:5" x14ac:dyDescent="0.3">
      <c r="A545" s="117" t="s">
        <v>608</v>
      </c>
      <c r="B545" s="118">
        <v>470399.60000000003</v>
      </c>
      <c r="C545" s="124" t="str">
        <f t="shared" ca="1" si="29"/>
        <v>C</v>
      </c>
      <c r="D545" s="124">
        <f t="shared" si="31"/>
        <v>15856272273.197994</v>
      </c>
      <c r="E545" s="124" t="str">
        <f t="shared" ca="1" si="30"/>
        <v>C</v>
      </c>
    </row>
    <row r="546" spans="1:5" x14ac:dyDescent="0.3">
      <c r="A546" s="117" t="s">
        <v>215</v>
      </c>
      <c r="B546" s="118">
        <v>470250.00000000006</v>
      </c>
      <c r="C546" s="124" t="str">
        <f t="shared" ca="1" si="29"/>
        <v>C</v>
      </c>
      <c r="D546" s="124">
        <f t="shared" si="31"/>
        <v>15856742523.197994</v>
      </c>
      <c r="E546" s="124" t="str">
        <f t="shared" ca="1" si="30"/>
        <v>C</v>
      </c>
    </row>
    <row r="547" spans="1:5" x14ac:dyDescent="0.3">
      <c r="A547" s="117" t="s">
        <v>211</v>
      </c>
      <c r="B547" s="118">
        <v>466670.05000000005</v>
      </c>
      <c r="C547" s="124" t="str">
        <f t="shared" ca="1" si="29"/>
        <v>C</v>
      </c>
      <c r="D547" s="124">
        <f t="shared" si="31"/>
        <v>15857209193.247993</v>
      </c>
      <c r="E547" s="124" t="str">
        <f t="shared" ca="1" si="30"/>
        <v>C</v>
      </c>
    </row>
    <row r="548" spans="1:5" x14ac:dyDescent="0.3">
      <c r="A548" s="117" t="s">
        <v>108</v>
      </c>
      <c r="B548" s="118">
        <v>465025</v>
      </c>
      <c r="C548" s="124" t="str">
        <f t="shared" ca="1" si="29"/>
        <v>C</v>
      </c>
      <c r="D548" s="124">
        <f t="shared" si="31"/>
        <v>15857674218.247993</v>
      </c>
      <c r="E548" s="124" t="str">
        <f t="shared" ca="1" si="30"/>
        <v>C</v>
      </c>
    </row>
    <row r="549" spans="1:5" x14ac:dyDescent="0.3">
      <c r="A549" s="117" t="s">
        <v>174</v>
      </c>
      <c r="B549" s="118">
        <v>459635.00000000006</v>
      </c>
      <c r="C549" s="124" t="str">
        <f t="shared" ca="1" si="29"/>
        <v>C</v>
      </c>
      <c r="D549" s="124">
        <f t="shared" si="31"/>
        <v>15858133853.247993</v>
      </c>
      <c r="E549" s="124" t="str">
        <f t="shared" ca="1" si="30"/>
        <v>C</v>
      </c>
    </row>
    <row r="550" spans="1:5" x14ac:dyDescent="0.3">
      <c r="A550" s="117" t="s">
        <v>468</v>
      </c>
      <c r="B550" s="118">
        <v>455840.00000000006</v>
      </c>
      <c r="C550" s="124" t="str">
        <f t="shared" ca="1" si="29"/>
        <v>C</v>
      </c>
      <c r="D550" s="124">
        <f t="shared" si="31"/>
        <v>15858589693.247993</v>
      </c>
      <c r="E550" s="124" t="str">
        <f t="shared" ca="1" si="30"/>
        <v>C</v>
      </c>
    </row>
    <row r="551" spans="1:5" x14ac:dyDescent="0.3">
      <c r="A551" s="117" t="s">
        <v>775</v>
      </c>
      <c r="B551" s="118">
        <v>432000.3600000001</v>
      </c>
      <c r="C551" s="124" t="str">
        <f t="shared" ca="1" si="29"/>
        <v>C</v>
      </c>
      <c r="D551" s="124">
        <f t="shared" si="31"/>
        <v>15859021693.607994</v>
      </c>
      <c r="E551" s="124" t="str">
        <f t="shared" ca="1" si="30"/>
        <v>C</v>
      </c>
    </row>
    <row r="552" spans="1:5" x14ac:dyDescent="0.3">
      <c r="A552" s="117" t="s">
        <v>584</v>
      </c>
      <c r="B552" s="118">
        <v>431970</v>
      </c>
      <c r="C552" s="124" t="str">
        <f t="shared" ca="1" si="29"/>
        <v>C</v>
      </c>
      <c r="D552" s="124">
        <f t="shared" si="31"/>
        <v>15859453663.607994</v>
      </c>
      <c r="E552" s="124" t="str">
        <f t="shared" ca="1" si="30"/>
        <v>C</v>
      </c>
    </row>
    <row r="553" spans="1:5" x14ac:dyDescent="0.3">
      <c r="A553" s="117" t="s">
        <v>570</v>
      </c>
      <c r="B553" s="118">
        <v>428538.55000000005</v>
      </c>
      <c r="C553" s="124" t="str">
        <f t="shared" ca="1" si="29"/>
        <v>C</v>
      </c>
      <c r="D553" s="124">
        <f t="shared" si="31"/>
        <v>15859882202.157993</v>
      </c>
      <c r="E553" s="124" t="str">
        <f t="shared" ca="1" si="30"/>
        <v>C</v>
      </c>
    </row>
    <row r="554" spans="1:5" x14ac:dyDescent="0.3">
      <c r="A554" s="117" t="s">
        <v>103</v>
      </c>
      <c r="B554" s="118">
        <v>410718</v>
      </c>
      <c r="C554" s="124" t="str">
        <f t="shared" ca="1" si="29"/>
        <v>C</v>
      </c>
      <c r="D554" s="124">
        <f t="shared" si="31"/>
        <v>15860292920.157993</v>
      </c>
      <c r="E554" s="124" t="str">
        <f t="shared" ca="1" si="30"/>
        <v>C</v>
      </c>
    </row>
    <row r="555" spans="1:5" x14ac:dyDescent="0.3">
      <c r="A555" s="117" t="s">
        <v>45</v>
      </c>
      <c r="B555" s="118">
        <v>404999.76000000007</v>
      </c>
      <c r="C555" s="124" t="str">
        <f t="shared" ca="1" si="29"/>
        <v>C</v>
      </c>
      <c r="D555" s="124">
        <f t="shared" si="31"/>
        <v>15860697919.917994</v>
      </c>
      <c r="E555" s="124" t="str">
        <f t="shared" ca="1" si="30"/>
        <v>C</v>
      </c>
    </row>
    <row r="556" spans="1:5" x14ac:dyDescent="0.3">
      <c r="A556" s="117" t="s">
        <v>117</v>
      </c>
      <c r="B556" s="118">
        <v>403549.3000000001</v>
      </c>
      <c r="C556" s="124" t="str">
        <f t="shared" ca="1" si="29"/>
        <v>C</v>
      </c>
      <c r="D556" s="124">
        <f t="shared" si="31"/>
        <v>15861101469.217993</v>
      </c>
      <c r="E556" s="124" t="str">
        <f t="shared" ca="1" si="30"/>
        <v>C</v>
      </c>
    </row>
    <row r="557" spans="1:5" x14ac:dyDescent="0.3">
      <c r="A557" s="117" t="s">
        <v>616</v>
      </c>
      <c r="B557" s="118">
        <v>400950.00000000006</v>
      </c>
      <c r="C557" s="124" t="str">
        <f t="shared" ca="1" si="29"/>
        <v>C</v>
      </c>
      <c r="D557" s="124">
        <f t="shared" si="31"/>
        <v>15861502419.217993</v>
      </c>
      <c r="E557" s="124" t="str">
        <f t="shared" ca="1" si="30"/>
        <v>C</v>
      </c>
    </row>
    <row r="558" spans="1:5" x14ac:dyDescent="0.3">
      <c r="A558" s="117" t="s">
        <v>545</v>
      </c>
      <c r="B558" s="118">
        <v>400015.00000000006</v>
      </c>
      <c r="C558" s="124" t="str">
        <f t="shared" ca="1" si="29"/>
        <v>C</v>
      </c>
      <c r="D558" s="124">
        <f t="shared" si="31"/>
        <v>15861902434.217993</v>
      </c>
      <c r="E558" s="124" t="str">
        <f t="shared" ca="1" si="30"/>
        <v>C</v>
      </c>
    </row>
    <row r="559" spans="1:5" x14ac:dyDescent="0.3">
      <c r="A559" s="117" t="s">
        <v>805</v>
      </c>
      <c r="B559" s="118">
        <v>385000.00000000006</v>
      </c>
      <c r="C559" s="124" t="str">
        <f t="shared" ca="1" si="29"/>
        <v>C</v>
      </c>
      <c r="D559" s="124">
        <f t="shared" si="31"/>
        <v>15862287434.217993</v>
      </c>
      <c r="E559" s="124" t="str">
        <f t="shared" ca="1" si="30"/>
        <v>C</v>
      </c>
    </row>
    <row r="560" spans="1:5" x14ac:dyDescent="0.3">
      <c r="A560" s="117" t="s">
        <v>555</v>
      </c>
      <c r="B560" s="118">
        <v>379500.00000000006</v>
      </c>
      <c r="C560" s="124" t="str">
        <f t="shared" ca="1" si="29"/>
        <v>C</v>
      </c>
      <c r="D560" s="124">
        <f t="shared" si="31"/>
        <v>15862666934.217993</v>
      </c>
      <c r="E560" s="124" t="str">
        <f t="shared" ca="1" si="30"/>
        <v>C</v>
      </c>
    </row>
    <row r="561" spans="1:5" x14ac:dyDescent="0.3">
      <c r="A561" s="117" t="s">
        <v>375</v>
      </c>
      <c r="B561" s="118">
        <v>377520.00000000006</v>
      </c>
      <c r="C561" s="124" t="str">
        <f t="shared" ca="1" si="29"/>
        <v>C</v>
      </c>
      <c r="D561" s="124">
        <f t="shared" si="31"/>
        <v>15863044454.217993</v>
      </c>
      <c r="E561" s="124" t="str">
        <f t="shared" ca="1" si="30"/>
        <v>C</v>
      </c>
    </row>
    <row r="562" spans="1:5" x14ac:dyDescent="0.3">
      <c r="A562" s="117" t="s">
        <v>74</v>
      </c>
      <c r="B562" s="118">
        <v>377300</v>
      </c>
      <c r="C562" s="124" t="str">
        <f t="shared" ca="1" si="29"/>
        <v>C</v>
      </c>
      <c r="D562" s="124">
        <f t="shared" si="31"/>
        <v>15863421754.217993</v>
      </c>
      <c r="E562" s="124" t="str">
        <f t="shared" ca="1" si="30"/>
        <v>C</v>
      </c>
    </row>
    <row r="563" spans="1:5" x14ac:dyDescent="0.3">
      <c r="A563" s="117" t="s">
        <v>887</v>
      </c>
      <c r="B563" s="118">
        <v>369600</v>
      </c>
      <c r="C563" s="124" t="str">
        <f t="shared" ca="1" si="29"/>
        <v>C</v>
      </c>
      <c r="D563" s="124">
        <f t="shared" si="31"/>
        <v>15863791354.217993</v>
      </c>
      <c r="E563" s="124" t="str">
        <f t="shared" ca="1" si="30"/>
        <v>C</v>
      </c>
    </row>
    <row r="564" spans="1:5" x14ac:dyDescent="0.3">
      <c r="A564" s="117" t="s">
        <v>839</v>
      </c>
      <c r="B564" s="118">
        <v>366025</v>
      </c>
      <c r="C564" s="124" t="str">
        <f t="shared" ca="1" si="29"/>
        <v>C</v>
      </c>
      <c r="D564" s="124">
        <f t="shared" si="31"/>
        <v>15864157379.217993</v>
      </c>
      <c r="E564" s="124" t="str">
        <f t="shared" ca="1" si="30"/>
        <v>C</v>
      </c>
    </row>
    <row r="565" spans="1:5" x14ac:dyDescent="0.3">
      <c r="A565" s="117" t="s">
        <v>483</v>
      </c>
      <c r="B565" s="118">
        <v>363019.25000000006</v>
      </c>
      <c r="C565" s="124" t="str">
        <f t="shared" ca="1" si="29"/>
        <v>C</v>
      </c>
      <c r="D565" s="124">
        <f t="shared" si="31"/>
        <v>15864520398.467993</v>
      </c>
      <c r="E565" s="124" t="str">
        <f t="shared" ca="1" si="30"/>
        <v>C</v>
      </c>
    </row>
    <row r="566" spans="1:5" x14ac:dyDescent="0.3">
      <c r="A566" s="117" t="s">
        <v>162</v>
      </c>
      <c r="B566" s="118">
        <v>357757.95</v>
      </c>
      <c r="C566" s="124" t="str">
        <f t="shared" ca="1" si="29"/>
        <v>C</v>
      </c>
      <c r="D566" s="124">
        <f t="shared" si="31"/>
        <v>15864878156.417994</v>
      </c>
      <c r="E566" s="124" t="str">
        <f t="shared" ca="1" si="30"/>
        <v>C</v>
      </c>
    </row>
    <row r="567" spans="1:5" x14ac:dyDescent="0.3">
      <c r="A567" s="117" t="s">
        <v>662</v>
      </c>
      <c r="B567" s="118">
        <v>355896.75</v>
      </c>
      <c r="C567" s="124" t="str">
        <f t="shared" ca="1" si="29"/>
        <v>C</v>
      </c>
      <c r="D567" s="124">
        <f t="shared" si="31"/>
        <v>15865234053.167994</v>
      </c>
      <c r="E567" s="124" t="str">
        <f t="shared" ca="1" si="30"/>
        <v>C</v>
      </c>
    </row>
    <row r="568" spans="1:5" x14ac:dyDescent="0.3">
      <c r="A568" s="117" t="s">
        <v>515</v>
      </c>
      <c r="B568" s="118">
        <v>355327.50000000006</v>
      </c>
      <c r="C568" s="124" t="str">
        <f t="shared" ca="1" si="29"/>
        <v>C</v>
      </c>
      <c r="D568" s="124">
        <f t="shared" si="31"/>
        <v>15865589380.667994</v>
      </c>
      <c r="E568" s="124" t="str">
        <f t="shared" ca="1" si="30"/>
        <v>C</v>
      </c>
    </row>
    <row r="569" spans="1:5" x14ac:dyDescent="0.3">
      <c r="A569" s="117" t="s">
        <v>30</v>
      </c>
      <c r="B569" s="118">
        <v>346992.80000000005</v>
      </c>
      <c r="C569" s="124" t="str">
        <f t="shared" ca="1" si="29"/>
        <v>C</v>
      </c>
      <c r="D569" s="124">
        <f t="shared" si="31"/>
        <v>15865936373.467993</v>
      </c>
      <c r="E569" s="124" t="str">
        <f t="shared" ca="1" si="30"/>
        <v>C</v>
      </c>
    </row>
    <row r="570" spans="1:5" x14ac:dyDescent="0.3">
      <c r="A570" s="117" t="s">
        <v>764</v>
      </c>
      <c r="B570" s="118">
        <v>346666.6866666667</v>
      </c>
      <c r="C570" s="124" t="str">
        <f t="shared" ca="1" si="29"/>
        <v>C</v>
      </c>
      <c r="D570" s="124">
        <f t="shared" si="31"/>
        <v>15866283040.154659</v>
      </c>
      <c r="E570" s="124" t="str">
        <f t="shared" ca="1" si="30"/>
        <v>C</v>
      </c>
    </row>
    <row r="571" spans="1:5" x14ac:dyDescent="0.3">
      <c r="A571" s="117" t="s">
        <v>543</v>
      </c>
      <c r="B571" s="118">
        <v>346500</v>
      </c>
      <c r="C571" s="124" t="str">
        <f t="shared" ca="1" si="29"/>
        <v>C</v>
      </c>
      <c r="D571" s="124">
        <f t="shared" si="31"/>
        <v>15866629540.154659</v>
      </c>
      <c r="E571" s="124" t="str">
        <f t="shared" ca="1" si="30"/>
        <v>C</v>
      </c>
    </row>
    <row r="572" spans="1:5" x14ac:dyDescent="0.3">
      <c r="A572" s="117" t="s">
        <v>277</v>
      </c>
      <c r="B572" s="118">
        <v>343750</v>
      </c>
      <c r="C572" s="124" t="str">
        <f t="shared" ca="1" si="29"/>
        <v>C</v>
      </c>
      <c r="D572" s="124">
        <f t="shared" si="31"/>
        <v>15866973290.154659</v>
      </c>
      <c r="E572" s="124" t="str">
        <f t="shared" ca="1" si="30"/>
        <v>C</v>
      </c>
    </row>
    <row r="573" spans="1:5" x14ac:dyDescent="0.3">
      <c r="A573" s="117" t="s">
        <v>469</v>
      </c>
      <c r="B573" s="118">
        <v>335999.89500000002</v>
      </c>
      <c r="C573" s="124" t="str">
        <f t="shared" ca="1" si="29"/>
        <v>C</v>
      </c>
      <c r="D573" s="124">
        <f t="shared" si="31"/>
        <v>15867309290.04966</v>
      </c>
      <c r="E573" s="124" t="str">
        <f t="shared" ca="1" si="30"/>
        <v>C</v>
      </c>
    </row>
    <row r="574" spans="1:5" x14ac:dyDescent="0.3">
      <c r="A574" s="117" t="s">
        <v>701</v>
      </c>
      <c r="B574" s="118">
        <v>333805.45</v>
      </c>
      <c r="C574" s="124" t="str">
        <f t="shared" ca="1" si="29"/>
        <v>C</v>
      </c>
      <c r="D574" s="124">
        <f t="shared" si="31"/>
        <v>15867643095.49966</v>
      </c>
      <c r="E574" s="124" t="str">
        <f t="shared" ca="1" si="30"/>
        <v>C</v>
      </c>
    </row>
    <row r="575" spans="1:5" x14ac:dyDescent="0.3">
      <c r="A575" s="117" t="s">
        <v>422</v>
      </c>
      <c r="B575" s="118">
        <v>333093.75000000006</v>
      </c>
      <c r="C575" s="124" t="str">
        <f t="shared" ca="1" si="29"/>
        <v>C</v>
      </c>
      <c r="D575" s="124">
        <f t="shared" si="31"/>
        <v>15867976189.24966</v>
      </c>
      <c r="E575" s="124" t="str">
        <f t="shared" ca="1" si="30"/>
        <v>C</v>
      </c>
    </row>
    <row r="576" spans="1:5" x14ac:dyDescent="0.3">
      <c r="A576" s="117" t="s">
        <v>187</v>
      </c>
      <c r="B576" s="118">
        <v>330743.875</v>
      </c>
      <c r="C576" s="124" t="str">
        <f t="shared" ca="1" si="29"/>
        <v>C</v>
      </c>
      <c r="D576" s="124">
        <f t="shared" si="31"/>
        <v>15868306933.12466</v>
      </c>
      <c r="E576" s="124" t="str">
        <f t="shared" ca="1" si="30"/>
        <v>C</v>
      </c>
    </row>
    <row r="577" spans="1:5" x14ac:dyDescent="0.3">
      <c r="A577" s="117" t="s">
        <v>651</v>
      </c>
      <c r="B577" s="118">
        <v>330000</v>
      </c>
      <c r="C577" s="124" t="str">
        <f t="shared" ca="1" si="29"/>
        <v>C</v>
      </c>
      <c r="D577" s="124">
        <f t="shared" si="31"/>
        <v>15868636933.12466</v>
      </c>
      <c r="E577" s="124" t="str">
        <f t="shared" ca="1" si="30"/>
        <v>C</v>
      </c>
    </row>
    <row r="578" spans="1:5" x14ac:dyDescent="0.3">
      <c r="A578" s="117" t="s">
        <v>350</v>
      </c>
      <c r="B578" s="118">
        <v>326700.00000000006</v>
      </c>
      <c r="C578" s="124" t="str">
        <f t="shared" ca="1" si="29"/>
        <v>C</v>
      </c>
      <c r="D578" s="124">
        <f t="shared" si="31"/>
        <v>15868963633.12466</v>
      </c>
      <c r="E578" s="124" t="str">
        <f t="shared" ca="1" si="30"/>
        <v>C</v>
      </c>
    </row>
    <row r="579" spans="1:5" x14ac:dyDescent="0.3">
      <c r="A579" s="117" t="s">
        <v>271</v>
      </c>
      <c r="B579" s="118">
        <v>325380</v>
      </c>
      <c r="C579" s="124" t="str">
        <f t="shared" ca="1" si="29"/>
        <v>C</v>
      </c>
      <c r="D579" s="124">
        <f t="shared" si="31"/>
        <v>15869289013.12466</v>
      </c>
      <c r="E579" s="124" t="str">
        <f t="shared" ca="1" si="30"/>
        <v>C</v>
      </c>
    </row>
    <row r="580" spans="1:5" x14ac:dyDescent="0.3">
      <c r="A580" s="117" t="s">
        <v>653</v>
      </c>
      <c r="B580" s="118">
        <v>323400</v>
      </c>
      <c r="C580" s="124" t="str">
        <f t="shared" ca="1" si="29"/>
        <v>C</v>
      </c>
      <c r="D580" s="124">
        <f t="shared" si="31"/>
        <v>15869612413.12466</v>
      </c>
      <c r="E580" s="124" t="str">
        <f t="shared" ca="1" si="30"/>
        <v>C</v>
      </c>
    </row>
    <row r="581" spans="1:5" x14ac:dyDescent="0.3">
      <c r="A581" s="117" t="s">
        <v>557</v>
      </c>
      <c r="B581" s="118">
        <v>320003.20000000001</v>
      </c>
      <c r="C581" s="124" t="str">
        <f t="shared" ref="C581:C644" ca="1" si="32">IF(ROW(A581)-3&lt;=$H$9,"A",IF(ROW(A581)-3&lt;=$H$10+$H$9,"B","C"))</f>
        <v>C</v>
      </c>
      <c r="D581" s="124">
        <f t="shared" si="31"/>
        <v>15869932416.324661</v>
      </c>
      <c r="E581" s="124" t="str">
        <f t="shared" ref="E581:E644" ca="1" si="33">IF(D581&lt;=$H$15,"A",IF(D581&lt;=$H$16+$H$15,"B","C"))</f>
        <v>C</v>
      </c>
    </row>
    <row r="582" spans="1:5" x14ac:dyDescent="0.3">
      <c r="A582" s="117" t="s">
        <v>582</v>
      </c>
      <c r="B582" s="118">
        <v>320000.03200000001</v>
      </c>
      <c r="C582" s="124" t="str">
        <f t="shared" ca="1" si="32"/>
        <v>C</v>
      </c>
      <c r="D582" s="124">
        <f t="shared" ref="D582:D645" si="34">D581+B582</f>
        <v>15870252416.356661</v>
      </c>
      <c r="E582" s="124" t="str">
        <f t="shared" ca="1" si="33"/>
        <v>C</v>
      </c>
    </row>
    <row r="583" spans="1:5" x14ac:dyDescent="0.3">
      <c r="A583" s="117" t="s">
        <v>137</v>
      </c>
      <c r="B583" s="118">
        <v>319440</v>
      </c>
      <c r="C583" s="124" t="str">
        <f t="shared" ca="1" si="32"/>
        <v>C</v>
      </c>
      <c r="D583" s="124">
        <f t="shared" si="34"/>
        <v>15870571856.356661</v>
      </c>
      <c r="E583" s="124" t="str">
        <f t="shared" ca="1" si="33"/>
        <v>C</v>
      </c>
    </row>
    <row r="584" spans="1:5" x14ac:dyDescent="0.3">
      <c r="A584" s="117" t="s">
        <v>881</v>
      </c>
      <c r="B584" s="118">
        <v>315001.50000000006</v>
      </c>
      <c r="C584" s="124" t="str">
        <f t="shared" ca="1" si="32"/>
        <v>C</v>
      </c>
      <c r="D584" s="124">
        <f t="shared" si="34"/>
        <v>15870886857.856661</v>
      </c>
      <c r="E584" s="124" t="str">
        <f t="shared" ca="1" si="33"/>
        <v>C</v>
      </c>
    </row>
    <row r="585" spans="1:5" x14ac:dyDescent="0.3">
      <c r="A585" s="117" t="s">
        <v>670</v>
      </c>
      <c r="B585" s="118">
        <v>308550</v>
      </c>
      <c r="C585" s="124" t="str">
        <f t="shared" ca="1" si="32"/>
        <v>C</v>
      </c>
      <c r="D585" s="124">
        <f t="shared" si="34"/>
        <v>15871195407.856661</v>
      </c>
      <c r="E585" s="124" t="str">
        <f t="shared" ca="1" si="33"/>
        <v>C</v>
      </c>
    </row>
    <row r="586" spans="1:5" x14ac:dyDescent="0.3">
      <c r="A586" s="117" t="s">
        <v>485</v>
      </c>
      <c r="B586" s="118">
        <v>305774.7</v>
      </c>
      <c r="C586" s="124" t="str">
        <f t="shared" ca="1" si="32"/>
        <v>C</v>
      </c>
      <c r="D586" s="124">
        <f t="shared" si="34"/>
        <v>15871501182.556662</v>
      </c>
      <c r="E586" s="124" t="str">
        <f t="shared" ca="1" si="33"/>
        <v>C</v>
      </c>
    </row>
    <row r="587" spans="1:5" x14ac:dyDescent="0.3">
      <c r="A587" s="117" t="s">
        <v>447</v>
      </c>
      <c r="B587" s="118">
        <v>301570.5</v>
      </c>
      <c r="C587" s="124" t="str">
        <f t="shared" ca="1" si="32"/>
        <v>C</v>
      </c>
      <c r="D587" s="124">
        <f t="shared" si="34"/>
        <v>15871802753.056662</v>
      </c>
      <c r="E587" s="124" t="str">
        <f t="shared" ca="1" si="33"/>
        <v>C</v>
      </c>
    </row>
    <row r="588" spans="1:5" x14ac:dyDescent="0.3">
      <c r="A588" s="117" t="s">
        <v>459</v>
      </c>
      <c r="B588" s="118">
        <v>295295</v>
      </c>
      <c r="C588" s="124" t="str">
        <f t="shared" ca="1" si="32"/>
        <v>C</v>
      </c>
      <c r="D588" s="124">
        <f t="shared" si="34"/>
        <v>15872098048.056662</v>
      </c>
      <c r="E588" s="124" t="str">
        <f t="shared" ca="1" si="33"/>
        <v>C</v>
      </c>
    </row>
    <row r="589" spans="1:5" x14ac:dyDescent="0.3">
      <c r="A589" s="117" t="s">
        <v>767</v>
      </c>
      <c r="B589" s="118">
        <v>291573.33333333331</v>
      </c>
      <c r="C589" s="124" t="str">
        <f t="shared" ca="1" si="32"/>
        <v>C</v>
      </c>
      <c r="D589" s="124">
        <f t="shared" si="34"/>
        <v>15872389621.389996</v>
      </c>
      <c r="E589" s="124" t="str">
        <f t="shared" ca="1" si="33"/>
        <v>C</v>
      </c>
    </row>
    <row r="590" spans="1:5" x14ac:dyDescent="0.3">
      <c r="A590" s="117" t="s">
        <v>664</v>
      </c>
      <c r="B590" s="118">
        <v>287980</v>
      </c>
      <c r="C590" s="124" t="str">
        <f t="shared" ca="1" si="32"/>
        <v>C</v>
      </c>
      <c r="D590" s="124">
        <f t="shared" si="34"/>
        <v>15872677601.389996</v>
      </c>
      <c r="E590" s="124" t="str">
        <f t="shared" ca="1" si="33"/>
        <v>C</v>
      </c>
    </row>
    <row r="591" spans="1:5" x14ac:dyDescent="0.3">
      <c r="A591" s="117" t="s">
        <v>361</v>
      </c>
      <c r="B591" s="118">
        <v>286000</v>
      </c>
      <c r="C591" s="124" t="str">
        <f t="shared" ca="1" si="32"/>
        <v>C</v>
      </c>
      <c r="D591" s="124">
        <f t="shared" si="34"/>
        <v>15872963601.389996</v>
      </c>
      <c r="E591" s="124" t="str">
        <f t="shared" ca="1" si="33"/>
        <v>C</v>
      </c>
    </row>
    <row r="592" spans="1:5" x14ac:dyDescent="0.3">
      <c r="A592" s="117" t="s">
        <v>231</v>
      </c>
      <c r="B592" s="118">
        <v>277200.00000000006</v>
      </c>
      <c r="C592" s="124" t="str">
        <f t="shared" ca="1" si="32"/>
        <v>C</v>
      </c>
      <c r="D592" s="124">
        <f t="shared" si="34"/>
        <v>15873240801.389996</v>
      </c>
      <c r="E592" s="124" t="str">
        <f t="shared" ca="1" si="33"/>
        <v>C</v>
      </c>
    </row>
    <row r="593" spans="1:5" x14ac:dyDescent="0.3">
      <c r="A593" s="117" t="s">
        <v>296</v>
      </c>
      <c r="B593" s="118">
        <v>273804.57500000001</v>
      </c>
      <c r="C593" s="124" t="str">
        <f t="shared" ca="1" si="32"/>
        <v>C</v>
      </c>
      <c r="D593" s="124">
        <f t="shared" si="34"/>
        <v>15873514605.964996</v>
      </c>
      <c r="E593" s="124" t="str">
        <f t="shared" ca="1" si="33"/>
        <v>C</v>
      </c>
    </row>
    <row r="594" spans="1:5" x14ac:dyDescent="0.3">
      <c r="A594" s="117" t="s">
        <v>223</v>
      </c>
      <c r="B594" s="118">
        <v>272360.00000000006</v>
      </c>
      <c r="C594" s="124" t="str">
        <f t="shared" ca="1" si="32"/>
        <v>C</v>
      </c>
      <c r="D594" s="124">
        <f t="shared" si="34"/>
        <v>15873786965.964996</v>
      </c>
      <c r="E594" s="124" t="str">
        <f t="shared" ca="1" si="33"/>
        <v>C</v>
      </c>
    </row>
    <row r="595" spans="1:5" x14ac:dyDescent="0.3">
      <c r="A595" s="117" t="s">
        <v>91</v>
      </c>
      <c r="B595" s="118">
        <v>271355.7</v>
      </c>
      <c r="C595" s="124" t="str">
        <f t="shared" ca="1" si="32"/>
        <v>C</v>
      </c>
      <c r="D595" s="124">
        <f t="shared" si="34"/>
        <v>15874058321.664997</v>
      </c>
      <c r="E595" s="124" t="str">
        <f t="shared" ca="1" si="33"/>
        <v>C</v>
      </c>
    </row>
    <row r="596" spans="1:5" x14ac:dyDescent="0.3">
      <c r="A596" s="117" t="s">
        <v>193</v>
      </c>
      <c r="B596" s="118">
        <v>267300</v>
      </c>
      <c r="C596" s="124" t="str">
        <f t="shared" ca="1" si="32"/>
        <v>C</v>
      </c>
      <c r="D596" s="124">
        <f t="shared" si="34"/>
        <v>15874325621.664997</v>
      </c>
      <c r="E596" s="124" t="str">
        <f t="shared" ca="1" si="33"/>
        <v>C</v>
      </c>
    </row>
    <row r="597" spans="1:5" x14ac:dyDescent="0.3">
      <c r="A597" s="117" t="s">
        <v>564</v>
      </c>
      <c r="B597" s="118">
        <v>266200</v>
      </c>
      <c r="C597" s="124" t="str">
        <f t="shared" ca="1" si="32"/>
        <v>C</v>
      </c>
      <c r="D597" s="124">
        <f t="shared" si="34"/>
        <v>15874591821.664997</v>
      </c>
      <c r="E597" s="124" t="str">
        <f t="shared" ca="1" si="33"/>
        <v>C</v>
      </c>
    </row>
    <row r="598" spans="1:5" x14ac:dyDescent="0.3">
      <c r="A598" s="117" t="s">
        <v>645</v>
      </c>
      <c r="B598" s="118">
        <v>265650</v>
      </c>
      <c r="C598" s="124" t="str">
        <f t="shared" ca="1" si="32"/>
        <v>C</v>
      </c>
      <c r="D598" s="124">
        <f t="shared" si="34"/>
        <v>15874857471.664997</v>
      </c>
      <c r="E598" s="124" t="str">
        <f t="shared" ca="1" si="33"/>
        <v>C</v>
      </c>
    </row>
    <row r="599" spans="1:5" x14ac:dyDescent="0.3">
      <c r="A599" s="117" t="s">
        <v>631</v>
      </c>
      <c r="B599" s="118">
        <v>264000</v>
      </c>
      <c r="C599" s="124" t="str">
        <f t="shared" ca="1" si="32"/>
        <v>C</v>
      </c>
      <c r="D599" s="124">
        <f t="shared" si="34"/>
        <v>15875121471.664997</v>
      </c>
      <c r="E599" s="124" t="str">
        <f t="shared" ca="1" si="33"/>
        <v>C</v>
      </c>
    </row>
    <row r="600" spans="1:5" x14ac:dyDescent="0.3">
      <c r="A600" s="117" t="s">
        <v>259</v>
      </c>
      <c r="B600" s="118">
        <v>258000.60000000006</v>
      </c>
      <c r="C600" s="124" t="str">
        <f t="shared" ca="1" si="32"/>
        <v>C</v>
      </c>
      <c r="D600" s="124">
        <f t="shared" si="34"/>
        <v>15875379472.264997</v>
      </c>
      <c r="E600" s="124" t="str">
        <f t="shared" ca="1" si="33"/>
        <v>C</v>
      </c>
    </row>
    <row r="601" spans="1:5" x14ac:dyDescent="0.3">
      <c r="A601" s="117" t="s">
        <v>539</v>
      </c>
      <c r="B601" s="118">
        <v>250098.75</v>
      </c>
      <c r="C601" s="124" t="str">
        <f t="shared" ca="1" si="32"/>
        <v>C</v>
      </c>
      <c r="D601" s="124">
        <f t="shared" si="34"/>
        <v>15875629571.014997</v>
      </c>
      <c r="E601" s="124" t="str">
        <f t="shared" ca="1" si="33"/>
        <v>C</v>
      </c>
    </row>
    <row r="602" spans="1:5" x14ac:dyDescent="0.3">
      <c r="A602" s="117" t="s">
        <v>444</v>
      </c>
      <c r="B602" s="118">
        <v>250000.66666666672</v>
      </c>
      <c r="C602" s="124" t="str">
        <f t="shared" ca="1" si="32"/>
        <v>C</v>
      </c>
      <c r="D602" s="124">
        <f t="shared" si="34"/>
        <v>15875879571.681664</v>
      </c>
      <c r="E602" s="124" t="str">
        <f t="shared" ca="1" si="33"/>
        <v>C</v>
      </c>
    </row>
    <row r="603" spans="1:5" x14ac:dyDescent="0.3">
      <c r="A603" s="117" t="s">
        <v>550</v>
      </c>
      <c r="B603" s="118">
        <v>248697.16666666672</v>
      </c>
      <c r="C603" s="124" t="str">
        <f t="shared" ca="1" si="32"/>
        <v>C</v>
      </c>
      <c r="D603" s="124">
        <f t="shared" si="34"/>
        <v>15876128268.84833</v>
      </c>
      <c r="E603" s="124" t="str">
        <f t="shared" ca="1" si="33"/>
        <v>C</v>
      </c>
    </row>
    <row r="604" spans="1:5" x14ac:dyDescent="0.3">
      <c r="A604" s="117" t="s">
        <v>435</v>
      </c>
      <c r="B604" s="118">
        <v>248399.25000000003</v>
      </c>
      <c r="C604" s="124" t="str">
        <f t="shared" ca="1" si="32"/>
        <v>C</v>
      </c>
      <c r="D604" s="124">
        <f t="shared" si="34"/>
        <v>15876376668.09833</v>
      </c>
      <c r="E604" s="124" t="str">
        <f t="shared" ca="1" si="33"/>
        <v>C</v>
      </c>
    </row>
    <row r="605" spans="1:5" x14ac:dyDescent="0.3">
      <c r="A605" s="117" t="s">
        <v>441</v>
      </c>
      <c r="B605" s="118">
        <v>247747.50000000003</v>
      </c>
      <c r="C605" s="124" t="str">
        <f t="shared" ca="1" si="32"/>
        <v>C</v>
      </c>
      <c r="D605" s="124">
        <f t="shared" si="34"/>
        <v>15876624415.59833</v>
      </c>
      <c r="E605" s="124" t="str">
        <f t="shared" ca="1" si="33"/>
        <v>C</v>
      </c>
    </row>
    <row r="606" spans="1:5" x14ac:dyDescent="0.3">
      <c r="A606" s="117" t="s">
        <v>720</v>
      </c>
      <c r="B606" s="118">
        <v>247500</v>
      </c>
      <c r="C606" s="124" t="str">
        <f t="shared" ca="1" si="32"/>
        <v>C</v>
      </c>
      <c r="D606" s="124">
        <f t="shared" si="34"/>
        <v>15876871915.59833</v>
      </c>
      <c r="E606" s="124" t="str">
        <f t="shared" ca="1" si="33"/>
        <v>C</v>
      </c>
    </row>
    <row r="607" spans="1:5" x14ac:dyDescent="0.3">
      <c r="A607" s="117" t="s">
        <v>312</v>
      </c>
      <c r="B607" s="118">
        <v>246996.2</v>
      </c>
      <c r="C607" s="124" t="str">
        <f t="shared" ca="1" si="32"/>
        <v>C</v>
      </c>
      <c r="D607" s="124">
        <f t="shared" si="34"/>
        <v>15877118911.79833</v>
      </c>
      <c r="E607" s="124" t="str">
        <f t="shared" ca="1" si="33"/>
        <v>C</v>
      </c>
    </row>
    <row r="608" spans="1:5" x14ac:dyDescent="0.3">
      <c r="A608" s="117" t="s">
        <v>267</v>
      </c>
      <c r="B608" s="118">
        <v>246400.00000000003</v>
      </c>
      <c r="C608" s="124" t="str">
        <f t="shared" ca="1" si="32"/>
        <v>C</v>
      </c>
      <c r="D608" s="124">
        <f t="shared" si="34"/>
        <v>15877365311.79833</v>
      </c>
      <c r="E608" s="124" t="str">
        <f t="shared" ca="1" si="33"/>
        <v>C</v>
      </c>
    </row>
    <row r="609" spans="1:5" x14ac:dyDescent="0.3">
      <c r="A609" s="117" t="s">
        <v>480</v>
      </c>
      <c r="B609" s="118">
        <v>240625.00000000003</v>
      </c>
      <c r="C609" s="124" t="str">
        <f t="shared" ca="1" si="32"/>
        <v>C</v>
      </c>
      <c r="D609" s="124">
        <f t="shared" si="34"/>
        <v>15877605936.79833</v>
      </c>
      <c r="E609" s="124" t="str">
        <f t="shared" ca="1" si="33"/>
        <v>C</v>
      </c>
    </row>
    <row r="610" spans="1:5" x14ac:dyDescent="0.3">
      <c r="A610" s="117" t="s">
        <v>181</v>
      </c>
      <c r="B610" s="118">
        <v>239369.53333333335</v>
      </c>
      <c r="C610" s="124" t="str">
        <f t="shared" ca="1" si="32"/>
        <v>C</v>
      </c>
      <c r="D610" s="124">
        <f t="shared" si="34"/>
        <v>15877845306.331663</v>
      </c>
      <c r="E610" s="124" t="str">
        <f t="shared" ca="1" si="33"/>
        <v>C</v>
      </c>
    </row>
    <row r="611" spans="1:5" x14ac:dyDescent="0.3">
      <c r="A611" s="117" t="s">
        <v>52</v>
      </c>
      <c r="B611" s="118">
        <v>239360.00000000006</v>
      </c>
      <c r="C611" s="124" t="str">
        <f t="shared" ca="1" si="32"/>
        <v>C</v>
      </c>
      <c r="D611" s="124">
        <f t="shared" si="34"/>
        <v>15878084666.331663</v>
      </c>
      <c r="E611" s="124" t="str">
        <f t="shared" ca="1" si="33"/>
        <v>C</v>
      </c>
    </row>
    <row r="612" spans="1:5" x14ac:dyDescent="0.3">
      <c r="A612" s="117" t="s">
        <v>772</v>
      </c>
      <c r="B612" s="118">
        <v>238830.57000000004</v>
      </c>
      <c r="C612" s="124" t="str">
        <f t="shared" ca="1" si="32"/>
        <v>C</v>
      </c>
      <c r="D612" s="124">
        <f t="shared" si="34"/>
        <v>15878323496.901663</v>
      </c>
      <c r="E612" s="124" t="str">
        <f t="shared" ca="1" si="33"/>
        <v>C</v>
      </c>
    </row>
    <row r="613" spans="1:5" x14ac:dyDescent="0.3">
      <c r="A613" s="117" t="s">
        <v>263</v>
      </c>
      <c r="B613" s="118">
        <v>235752.00000000003</v>
      </c>
      <c r="C613" s="124" t="str">
        <f t="shared" ca="1" si="32"/>
        <v>C</v>
      </c>
      <c r="D613" s="124">
        <f t="shared" si="34"/>
        <v>15878559248.901663</v>
      </c>
      <c r="E613" s="124" t="str">
        <f t="shared" ca="1" si="33"/>
        <v>C</v>
      </c>
    </row>
    <row r="614" spans="1:5" x14ac:dyDescent="0.3">
      <c r="A614" s="117" t="s">
        <v>89</v>
      </c>
      <c r="B614" s="118">
        <v>234999.6</v>
      </c>
      <c r="C614" s="124" t="str">
        <f t="shared" ca="1" si="32"/>
        <v>C</v>
      </c>
      <c r="D614" s="124">
        <f t="shared" si="34"/>
        <v>15878794248.501663</v>
      </c>
      <c r="E614" s="124" t="str">
        <f t="shared" ca="1" si="33"/>
        <v>C</v>
      </c>
    </row>
    <row r="615" spans="1:5" x14ac:dyDescent="0.3">
      <c r="A615" s="117" t="s">
        <v>711</v>
      </c>
      <c r="B615" s="118">
        <v>230389.17</v>
      </c>
      <c r="C615" s="124" t="str">
        <f t="shared" ca="1" si="32"/>
        <v>C</v>
      </c>
      <c r="D615" s="124">
        <f t="shared" si="34"/>
        <v>15879024637.671663</v>
      </c>
      <c r="E615" s="124" t="str">
        <f t="shared" ca="1" si="33"/>
        <v>C</v>
      </c>
    </row>
    <row r="616" spans="1:5" x14ac:dyDescent="0.3">
      <c r="A616" s="117" t="s">
        <v>798</v>
      </c>
      <c r="B616" s="118">
        <v>218366.66133333332</v>
      </c>
      <c r="C616" s="124" t="str">
        <f t="shared" ca="1" si="32"/>
        <v>C</v>
      </c>
      <c r="D616" s="124">
        <f t="shared" si="34"/>
        <v>15879243004.332996</v>
      </c>
      <c r="E616" s="124" t="str">
        <f t="shared" ca="1" si="33"/>
        <v>C</v>
      </c>
    </row>
    <row r="617" spans="1:5" x14ac:dyDescent="0.3">
      <c r="A617" s="117" t="s">
        <v>100</v>
      </c>
      <c r="B617" s="118">
        <v>215600.00000000003</v>
      </c>
      <c r="C617" s="124" t="str">
        <f t="shared" ca="1" si="32"/>
        <v>C</v>
      </c>
      <c r="D617" s="124">
        <f t="shared" si="34"/>
        <v>15879458604.332996</v>
      </c>
      <c r="E617" s="124" t="str">
        <f t="shared" ca="1" si="33"/>
        <v>C</v>
      </c>
    </row>
    <row r="618" spans="1:5" x14ac:dyDescent="0.3">
      <c r="A618" s="117" t="s">
        <v>51</v>
      </c>
      <c r="B618" s="118">
        <v>214714.77499999999</v>
      </c>
      <c r="C618" s="124" t="str">
        <f t="shared" ca="1" si="32"/>
        <v>C</v>
      </c>
      <c r="D618" s="124">
        <f t="shared" si="34"/>
        <v>15879673319.107996</v>
      </c>
      <c r="E618" s="124" t="str">
        <f t="shared" ca="1" si="33"/>
        <v>C</v>
      </c>
    </row>
    <row r="619" spans="1:5" x14ac:dyDescent="0.3">
      <c r="A619" s="117" t="s">
        <v>823</v>
      </c>
      <c r="B619" s="118">
        <v>214500.00000000003</v>
      </c>
      <c r="C619" s="124" t="str">
        <f t="shared" ca="1" si="32"/>
        <v>C</v>
      </c>
      <c r="D619" s="124">
        <f t="shared" si="34"/>
        <v>15879887819.107996</v>
      </c>
      <c r="E619" s="124" t="str">
        <f t="shared" ca="1" si="33"/>
        <v>C</v>
      </c>
    </row>
    <row r="620" spans="1:5" x14ac:dyDescent="0.3">
      <c r="A620" s="117" t="s">
        <v>538</v>
      </c>
      <c r="B620" s="118">
        <v>210100.00000000003</v>
      </c>
      <c r="C620" s="124" t="str">
        <f t="shared" ca="1" si="32"/>
        <v>C</v>
      </c>
      <c r="D620" s="124">
        <f t="shared" si="34"/>
        <v>15880097919.107996</v>
      </c>
      <c r="E620" s="124" t="str">
        <f t="shared" ca="1" si="33"/>
        <v>C</v>
      </c>
    </row>
    <row r="621" spans="1:5" x14ac:dyDescent="0.3">
      <c r="A621" s="117" t="s">
        <v>526</v>
      </c>
      <c r="B621" s="118">
        <v>198843.33333333334</v>
      </c>
      <c r="C621" s="124" t="str">
        <f t="shared" ca="1" si="32"/>
        <v>C</v>
      </c>
      <c r="D621" s="124">
        <f t="shared" si="34"/>
        <v>15880296762.44133</v>
      </c>
      <c r="E621" s="124" t="str">
        <f t="shared" ca="1" si="33"/>
        <v>C</v>
      </c>
    </row>
    <row r="622" spans="1:5" x14ac:dyDescent="0.3">
      <c r="A622" s="117" t="s">
        <v>467</v>
      </c>
      <c r="B622" s="118">
        <v>198000.00000000003</v>
      </c>
      <c r="C622" s="124" t="str">
        <f t="shared" ca="1" si="32"/>
        <v>C</v>
      </c>
      <c r="D622" s="124">
        <f t="shared" si="34"/>
        <v>15880494762.44133</v>
      </c>
      <c r="E622" s="124" t="str">
        <f t="shared" ca="1" si="33"/>
        <v>C</v>
      </c>
    </row>
    <row r="623" spans="1:5" x14ac:dyDescent="0.3">
      <c r="A623" s="117" t="s">
        <v>313</v>
      </c>
      <c r="B623" s="118">
        <v>197504.99999999997</v>
      </c>
      <c r="C623" s="124" t="str">
        <f t="shared" ca="1" si="32"/>
        <v>C</v>
      </c>
      <c r="D623" s="124">
        <f t="shared" si="34"/>
        <v>15880692267.44133</v>
      </c>
      <c r="E623" s="124" t="str">
        <f t="shared" ca="1" si="33"/>
        <v>C</v>
      </c>
    </row>
    <row r="624" spans="1:5" x14ac:dyDescent="0.3">
      <c r="A624" s="117" t="s">
        <v>39</v>
      </c>
      <c r="B624" s="118">
        <v>195000.30000000002</v>
      </c>
      <c r="C624" s="124" t="str">
        <f t="shared" ca="1" si="32"/>
        <v>C</v>
      </c>
      <c r="D624" s="124">
        <f t="shared" si="34"/>
        <v>15880887267.741329</v>
      </c>
      <c r="E624" s="124" t="str">
        <f t="shared" ca="1" si="33"/>
        <v>C</v>
      </c>
    </row>
    <row r="625" spans="1:5" x14ac:dyDescent="0.3">
      <c r="A625" s="117" t="s">
        <v>299</v>
      </c>
      <c r="B625" s="118">
        <v>194994.80000000005</v>
      </c>
      <c r="C625" s="124" t="str">
        <f t="shared" ca="1" si="32"/>
        <v>C</v>
      </c>
      <c r="D625" s="124">
        <f t="shared" si="34"/>
        <v>15881082262.541328</v>
      </c>
      <c r="E625" s="124" t="str">
        <f t="shared" ca="1" si="33"/>
        <v>C</v>
      </c>
    </row>
    <row r="626" spans="1:5" x14ac:dyDescent="0.3">
      <c r="A626" s="117" t="s">
        <v>172</v>
      </c>
      <c r="B626" s="118">
        <v>194480</v>
      </c>
      <c r="C626" s="124" t="str">
        <f t="shared" ca="1" si="32"/>
        <v>C</v>
      </c>
      <c r="D626" s="124">
        <f t="shared" si="34"/>
        <v>15881276742.541328</v>
      </c>
      <c r="E626" s="124" t="str">
        <f t="shared" ca="1" si="33"/>
        <v>C</v>
      </c>
    </row>
    <row r="627" spans="1:5" x14ac:dyDescent="0.3">
      <c r="A627" s="117" t="s">
        <v>708</v>
      </c>
      <c r="B627" s="118">
        <v>194444.85500000004</v>
      </c>
      <c r="C627" s="124" t="str">
        <f t="shared" ca="1" si="32"/>
        <v>C</v>
      </c>
      <c r="D627" s="124">
        <f t="shared" si="34"/>
        <v>15881471187.396328</v>
      </c>
      <c r="E627" s="124" t="str">
        <f t="shared" ca="1" si="33"/>
        <v>C</v>
      </c>
    </row>
    <row r="628" spans="1:5" x14ac:dyDescent="0.3">
      <c r="A628" s="117" t="s">
        <v>335</v>
      </c>
      <c r="B628" s="118">
        <v>190901.15000000002</v>
      </c>
      <c r="C628" s="124" t="str">
        <f t="shared" ca="1" si="32"/>
        <v>C</v>
      </c>
      <c r="D628" s="124">
        <f t="shared" si="34"/>
        <v>15881662088.546328</v>
      </c>
      <c r="E628" s="124" t="str">
        <f t="shared" ca="1" si="33"/>
        <v>C</v>
      </c>
    </row>
    <row r="629" spans="1:5" x14ac:dyDescent="0.3">
      <c r="A629" s="117" t="s">
        <v>16</v>
      </c>
      <c r="B629" s="118">
        <v>187500.00500000003</v>
      </c>
      <c r="C629" s="124" t="str">
        <f t="shared" ca="1" si="32"/>
        <v>C</v>
      </c>
      <c r="D629" s="124">
        <f t="shared" si="34"/>
        <v>15881849588.551327</v>
      </c>
      <c r="E629" s="124" t="str">
        <f t="shared" ca="1" si="33"/>
        <v>C</v>
      </c>
    </row>
    <row r="630" spans="1:5" x14ac:dyDescent="0.3">
      <c r="A630" s="117" t="s">
        <v>414</v>
      </c>
      <c r="B630" s="118">
        <v>186582.00000000003</v>
      </c>
      <c r="C630" s="124" t="str">
        <f t="shared" ca="1" si="32"/>
        <v>C</v>
      </c>
      <c r="D630" s="124">
        <f t="shared" si="34"/>
        <v>15882036170.551327</v>
      </c>
      <c r="E630" s="124" t="str">
        <f t="shared" ca="1" si="33"/>
        <v>C</v>
      </c>
    </row>
    <row r="631" spans="1:5" x14ac:dyDescent="0.3">
      <c r="A631" s="117" t="s">
        <v>466</v>
      </c>
      <c r="B631" s="118">
        <v>183422.80000000002</v>
      </c>
      <c r="C631" s="124" t="str">
        <f t="shared" ca="1" si="32"/>
        <v>C</v>
      </c>
      <c r="D631" s="124">
        <f t="shared" si="34"/>
        <v>15882219593.351326</v>
      </c>
      <c r="E631" s="124" t="str">
        <f t="shared" ca="1" si="33"/>
        <v>C</v>
      </c>
    </row>
    <row r="632" spans="1:5" x14ac:dyDescent="0.3">
      <c r="A632" s="117" t="s">
        <v>95</v>
      </c>
      <c r="B632" s="118">
        <v>179850.00000000003</v>
      </c>
      <c r="C632" s="124" t="str">
        <f t="shared" ca="1" si="32"/>
        <v>C</v>
      </c>
      <c r="D632" s="124">
        <f t="shared" si="34"/>
        <v>15882399443.351326</v>
      </c>
      <c r="E632" s="124" t="str">
        <f t="shared" ca="1" si="33"/>
        <v>C</v>
      </c>
    </row>
    <row r="633" spans="1:5" x14ac:dyDescent="0.3">
      <c r="A633" s="117" t="s">
        <v>272</v>
      </c>
      <c r="B633" s="118">
        <v>170775.00000000003</v>
      </c>
      <c r="C633" s="124" t="str">
        <f t="shared" ca="1" si="32"/>
        <v>C</v>
      </c>
      <c r="D633" s="124">
        <f t="shared" si="34"/>
        <v>15882570218.351326</v>
      </c>
      <c r="E633" s="124" t="str">
        <f t="shared" ca="1" si="33"/>
        <v>C</v>
      </c>
    </row>
    <row r="634" spans="1:5" x14ac:dyDescent="0.3">
      <c r="A634" s="117" t="s">
        <v>607</v>
      </c>
      <c r="B634" s="118">
        <v>168226.66666666669</v>
      </c>
      <c r="C634" s="124" t="str">
        <f t="shared" ca="1" si="32"/>
        <v>C</v>
      </c>
      <c r="D634" s="124">
        <f t="shared" si="34"/>
        <v>15882738445.017992</v>
      </c>
      <c r="E634" s="124" t="str">
        <f t="shared" ca="1" si="33"/>
        <v>C</v>
      </c>
    </row>
    <row r="635" spans="1:5" x14ac:dyDescent="0.3">
      <c r="A635" s="117" t="s">
        <v>549</v>
      </c>
      <c r="B635" s="118">
        <v>167805</v>
      </c>
      <c r="C635" s="124" t="str">
        <f t="shared" ca="1" si="32"/>
        <v>C</v>
      </c>
      <c r="D635" s="124">
        <f t="shared" si="34"/>
        <v>15882906250.017992</v>
      </c>
      <c r="E635" s="124" t="str">
        <f t="shared" ca="1" si="33"/>
        <v>C</v>
      </c>
    </row>
    <row r="636" spans="1:5" x14ac:dyDescent="0.3">
      <c r="A636" s="117" t="s">
        <v>417</v>
      </c>
      <c r="B636" s="118">
        <v>158400</v>
      </c>
      <c r="C636" s="124" t="str">
        <f t="shared" ca="1" si="32"/>
        <v>C</v>
      </c>
      <c r="D636" s="124">
        <f t="shared" si="34"/>
        <v>15883064650.017992</v>
      </c>
      <c r="E636" s="124" t="str">
        <f t="shared" ca="1" si="33"/>
        <v>C</v>
      </c>
    </row>
    <row r="637" spans="1:5" x14ac:dyDescent="0.3">
      <c r="A637" s="117" t="s">
        <v>440</v>
      </c>
      <c r="B637" s="118">
        <v>156090</v>
      </c>
      <c r="C637" s="124" t="str">
        <f t="shared" ca="1" si="32"/>
        <v>C</v>
      </c>
      <c r="D637" s="124">
        <f t="shared" si="34"/>
        <v>15883220740.017992</v>
      </c>
      <c r="E637" s="124" t="str">
        <f t="shared" ca="1" si="33"/>
        <v>C</v>
      </c>
    </row>
    <row r="638" spans="1:5" x14ac:dyDescent="0.3">
      <c r="A638" s="117" t="s">
        <v>757</v>
      </c>
      <c r="B638" s="118">
        <v>154000</v>
      </c>
      <c r="C638" s="124" t="str">
        <f t="shared" ca="1" si="32"/>
        <v>C</v>
      </c>
      <c r="D638" s="124">
        <f t="shared" si="34"/>
        <v>15883374740.017992</v>
      </c>
      <c r="E638" s="124" t="str">
        <f t="shared" ca="1" si="33"/>
        <v>C</v>
      </c>
    </row>
    <row r="639" spans="1:5" x14ac:dyDescent="0.3">
      <c r="A639" s="117" t="s">
        <v>640</v>
      </c>
      <c r="B639" s="118">
        <v>151240.02666666667</v>
      </c>
      <c r="C639" s="124" t="str">
        <f t="shared" ca="1" si="32"/>
        <v>C</v>
      </c>
      <c r="D639" s="124">
        <f t="shared" si="34"/>
        <v>15883525980.044659</v>
      </c>
      <c r="E639" s="124" t="str">
        <f t="shared" ca="1" si="33"/>
        <v>C</v>
      </c>
    </row>
    <row r="640" spans="1:5" x14ac:dyDescent="0.3">
      <c r="A640" s="117" t="s">
        <v>240</v>
      </c>
      <c r="B640" s="118">
        <v>148500</v>
      </c>
      <c r="C640" s="124" t="str">
        <f t="shared" ca="1" si="32"/>
        <v>C</v>
      </c>
      <c r="D640" s="124">
        <f t="shared" si="34"/>
        <v>15883674480.044659</v>
      </c>
      <c r="E640" s="124" t="str">
        <f t="shared" ca="1" si="33"/>
        <v>C</v>
      </c>
    </row>
    <row r="641" spans="1:5" x14ac:dyDescent="0.3">
      <c r="A641" s="117" t="s">
        <v>577</v>
      </c>
      <c r="B641" s="118">
        <v>147981.53700000001</v>
      </c>
      <c r="C641" s="124" t="str">
        <f t="shared" ca="1" si="32"/>
        <v>C</v>
      </c>
      <c r="D641" s="124">
        <f t="shared" si="34"/>
        <v>15883822461.581659</v>
      </c>
      <c r="E641" s="124" t="str">
        <f t="shared" ca="1" si="33"/>
        <v>C</v>
      </c>
    </row>
    <row r="642" spans="1:5" x14ac:dyDescent="0.3">
      <c r="A642" s="117" t="s">
        <v>824</v>
      </c>
      <c r="B642" s="118">
        <v>147659.98500000002</v>
      </c>
      <c r="C642" s="124" t="str">
        <f t="shared" ca="1" si="32"/>
        <v>C</v>
      </c>
      <c r="D642" s="124">
        <f t="shared" si="34"/>
        <v>15883970121.56666</v>
      </c>
      <c r="E642" s="124" t="str">
        <f t="shared" ca="1" si="33"/>
        <v>C</v>
      </c>
    </row>
    <row r="643" spans="1:5" x14ac:dyDescent="0.3">
      <c r="A643" s="117" t="s">
        <v>345</v>
      </c>
      <c r="B643" s="118">
        <v>146685.00000000003</v>
      </c>
      <c r="C643" s="124" t="str">
        <f t="shared" ca="1" si="32"/>
        <v>C</v>
      </c>
      <c r="D643" s="124">
        <f t="shared" si="34"/>
        <v>15884116806.56666</v>
      </c>
      <c r="E643" s="124" t="str">
        <f t="shared" ca="1" si="33"/>
        <v>C</v>
      </c>
    </row>
    <row r="644" spans="1:5" x14ac:dyDescent="0.3">
      <c r="A644" s="117" t="s">
        <v>161</v>
      </c>
      <c r="B644" s="118">
        <v>144746.25</v>
      </c>
      <c r="C644" s="124" t="str">
        <f t="shared" ca="1" si="32"/>
        <v>C</v>
      </c>
      <c r="D644" s="124">
        <f t="shared" si="34"/>
        <v>15884261552.81666</v>
      </c>
      <c r="E644" s="124" t="str">
        <f t="shared" ca="1" si="33"/>
        <v>C</v>
      </c>
    </row>
    <row r="645" spans="1:5" x14ac:dyDescent="0.3">
      <c r="A645" s="117" t="s">
        <v>830</v>
      </c>
      <c r="B645" s="118">
        <v>140140</v>
      </c>
      <c r="C645" s="124" t="str">
        <f t="shared" ref="C645:C708" ca="1" si="35">IF(ROW(A645)-3&lt;=$H$9,"A",IF(ROW(A645)-3&lt;=$H$10+$H$9,"B","C"))</f>
        <v>C</v>
      </c>
      <c r="D645" s="124">
        <f t="shared" si="34"/>
        <v>15884401692.81666</v>
      </c>
      <c r="E645" s="124" t="str">
        <f t="shared" ref="E645:E708" ca="1" si="36">IF(D645&lt;=$H$15,"A",IF(D645&lt;=$H$16+$H$15,"B","C"))</f>
        <v>C</v>
      </c>
    </row>
    <row r="646" spans="1:5" x14ac:dyDescent="0.3">
      <c r="A646" s="117" t="s">
        <v>523</v>
      </c>
      <c r="B646" s="118">
        <v>139499.25000000003</v>
      </c>
      <c r="C646" s="124" t="str">
        <f t="shared" ca="1" si="35"/>
        <v>C</v>
      </c>
      <c r="D646" s="124">
        <f t="shared" ref="D646:D709" si="37">D645+B646</f>
        <v>15884541192.06666</v>
      </c>
      <c r="E646" s="124" t="str">
        <f t="shared" ca="1" si="36"/>
        <v>C</v>
      </c>
    </row>
    <row r="647" spans="1:5" x14ac:dyDescent="0.3">
      <c r="A647" s="117" t="s">
        <v>508</v>
      </c>
      <c r="B647" s="118">
        <v>138006</v>
      </c>
      <c r="C647" s="124" t="str">
        <f t="shared" ca="1" si="35"/>
        <v>C</v>
      </c>
      <c r="D647" s="124">
        <f t="shared" si="37"/>
        <v>15884679198.06666</v>
      </c>
      <c r="E647" s="124" t="str">
        <f t="shared" ca="1" si="36"/>
        <v>C</v>
      </c>
    </row>
    <row r="648" spans="1:5" x14ac:dyDescent="0.3">
      <c r="A648" s="117" t="s">
        <v>448</v>
      </c>
      <c r="B648" s="118">
        <v>137500</v>
      </c>
      <c r="C648" s="124" t="str">
        <f t="shared" ca="1" si="35"/>
        <v>C</v>
      </c>
      <c r="D648" s="124">
        <f t="shared" si="37"/>
        <v>15884816698.06666</v>
      </c>
      <c r="E648" s="124" t="str">
        <f t="shared" ca="1" si="36"/>
        <v>C</v>
      </c>
    </row>
    <row r="649" spans="1:5" x14ac:dyDescent="0.3">
      <c r="A649" s="117" t="s">
        <v>617</v>
      </c>
      <c r="B649" s="118">
        <v>134291.30000000002</v>
      </c>
      <c r="C649" s="124" t="str">
        <f t="shared" ca="1" si="35"/>
        <v>C</v>
      </c>
      <c r="D649" s="124">
        <f t="shared" si="37"/>
        <v>15884950989.366659</v>
      </c>
      <c r="E649" s="124" t="str">
        <f t="shared" ca="1" si="36"/>
        <v>C</v>
      </c>
    </row>
    <row r="650" spans="1:5" x14ac:dyDescent="0.3">
      <c r="A650" s="117" t="s">
        <v>29</v>
      </c>
      <c r="B650" s="118">
        <v>130600.14000000001</v>
      </c>
      <c r="C650" s="124" t="str">
        <f t="shared" ca="1" si="35"/>
        <v>C</v>
      </c>
      <c r="D650" s="124">
        <f t="shared" si="37"/>
        <v>15885081589.506659</v>
      </c>
      <c r="E650" s="124" t="str">
        <f t="shared" ca="1" si="36"/>
        <v>C</v>
      </c>
    </row>
    <row r="651" spans="1:5" x14ac:dyDescent="0.3">
      <c r="A651" s="117" t="s">
        <v>486</v>
      </c>
      <c r="B651" s="118">
        <v>130330.20000000001</v>
      </c>
      <c r="C651" s="124" t="str">
        <f t="shared" ca="1" si="35"/>
        <v>C</v>
      </c>
      <c r="D651" s="124">
        <f t="shared" si="37"/>
        <v>15885211919.706659</v>
      </c>
      <c r="E651" s="124" t="str">
        <f t="shared" ca="1" si="36"/>
        <v>C</v>
      </c>
    </row>
    <row r="652" spans="1:5" x14ac:dyDescent="0.3">
      <c r="A652" s="117" t="s">
        <v>70</v>
      </c>
      <c r="B652" s="118">
        <v>129376.5</v>
      </c>
      <c r="C652" s="124" t="str">
        <f t="shared" ca="1" si="35"/>
        <v>C</v>
      </c>
      <c r="D652" s="124">
        <f t="shared" si="37"/>
        <v>15885341296.206659</v>
      </c>
      <c r="E652" s="124" t="str">
        <f t="shared" ca="1" si="36"/>
        <v>C</v>
      </c>
    </row>
    <row r="653" spans="1:5" x14ac:dyDescent="0.3">
      <c r="A653" s="117" t="s">
        <v>351</v>
      </c>
      <c r="B653" s="118">
        <v>127600.00000000003</v>
      </c>
      <c r="C653" s="124" t="str">
        <f t="shared" ca="1" si="35"/>
        <v>C</v>
      </c>
      <c r="D653" s="124">
        <f t="shared" si="37"/>
        <v>15885468896.206659</v>
      </c>
      <c r="E653" s="124" t="str">
        <f t="shared" ca="1" si="36"/>
        <v>C</v>
      </c>
    </row>
    <row r="654" spans="1:5" x14ac:dyDescent="0.3">
      <c r="A654" s="117" t="s">
        <v>314</v>
      </c>
      <c r="B654" s="118">
        <v>127600</v>
      </c>
      <c r="C654" s="124" t="str">
        <f t="shared" ca="1" si="35"/>
        <v>C</v>
      </c>
      <c r="D654" s="124">
        <f t="shared" si="37"/>
        <v>15885596496.206659</v>
      </c>
      <c r="E654" s="124" t="str">
        <f t="shared" ca="1" si="36"/>
        <v>C</v>
      </c>
    </row>
    <row r="655" spans="1:5" x14ac:dyDescent="0.3">
      <c r="A655" s="117" t="s">
        <v>218</v>
      </c>
      <c r="B655" s="118">
        <v>123750</v>
      </c>
      <c r="C655" s="124" t="str">
        <f t="shared" ca="1" si="35"/>
        <v>C</v>
      </c>
      <c r="D655" s="124">
        <f t="shared" si="37"/>
        <v>15885720246.206659</v>
      </c>
      <c r="E655" s="124" t="str">
        <f t="shared" ca="1" si="36"/>
        <v>C</v>
      </c>
    </row>
    <row r="656" spans="1:5" x14ac:dyDescent="0.3">
      <c r="A656" s="117" t="s">
        <v>374</v>
      </c>
      <c r="B656" s="118">
        <v>123374.29500000001</v>
      </c>
      <c r="C656" s="124" t="str">
        <f t="shared" ca="1" si="35"/>
        <v>C</v>
      </c>
      <c r="D656" s="124">
        <f t="shared" si="37"/>
        <v>15885843620.501659</v>
      </c>
      <c r="E656" s="124" t="str">
        <f t="shared" ca="1" si="36"/>
        <v>C</v>
      </c>
    </row>
    <row r="657" spans="1:5" x14ac:dyDescent="0.3">
      <c r="A657" s="117" t="s">
        <v>258</v>
      </c>
      <c r="B657" s="118">
        <v>121199.1</v>
      </c>
      <c r="C657" s="124" t="str">
        <f t="shared" ca="1" si="35"/>
        <v>C</v>
      </c>
      <c r="D657" s="124">
        <f t="shared" si="37"/>
        <v>15885964819.60166</v>
      </c>
      <c r="E657" s="124" t="str">
        <f t="shared" ca="1" si="36"/>
        <v>C</v>
      </c>
    </row>
    <row r="658" spans="1:5" x14ac:dyDescent="0.3">
      <c r="A658" s="117" t="s">
        <v>612</v>
      </c>
      <c r="B658" s="118">
        <v>117249</v>
      </c>
      <c r="C658" s="124" t="str">
        <f t="shared" ca="1" si="35"/>
        <v>C</v>
      </c>
      <c r="D658" s="124">
        <f t="shared" si="37"/>
        <v>15886082068.60166</v>
      </c>
      <c r="E658" s="124" t="str">
        <f t="shared" ca="1" si="36"/>
        <v>C</v>
      </c>
    </row>
    <row r="659" spans="1:5" x14ac:dyDescent="0.3">
      <c r="A659" s="117" t="s">
        <v>578</v>
      </c>
      <c r="B659" s="118">
        <v>117040</v>
      </c>
      <c r="C659" s="124" t="str">
        <f t="shared" ca="1" si="35"/>
        <v>C</v>
      </c>
      <c r="D659" s="124">
        <f t="shared" si="37"/>
        <v>15886199108.60166</v>
      </c>
      <c r="E659" s="124" t="str">
        <f t="shared" ca="1" si="36"/>
        <v>C</v>
      </c>
    </row>
    <row r="660" spans="1:5" x14ac:dyDescent="0.3">
      <c r="A660" s="117" t="s">
        <v>47</v>
      </c>
      <c r="B660" s="118">
        <v>113692.6395</v>
      </c>
      <c r="C660" s="124" t="str">
        <f t="shared" ca="1" si="35"/>
        <v>C</v>
      </c>
      <c r="D660" s="124">
        <f t="shared" si="37"/>
        <v>15886312801.241159</v>
      </c>
      <c r="E660" s="124" t="str">
        <f t="shared" ca="1" si="36"/>
        <v>C</v>
      </c>
    </row>
    <row r="661" spans="1:5" x14ac:dyDescent="0.3">
      <c r="A661" s="117" t="s">
        <v>123</v>
      </c>
      <c r="B661" s="118">
        <v>113349.50000000001</v>
      </c>
      <c r="C661" s="124" t="str">
        <f t="shared" ca="1" si="35"/>
        <v>C</v>
      </c>
      <c r="D661" s="124">
        <f t="shared" si="37"/>
        <v>15886426150.741159</v>
      </c>
      <c r="E661" s="124" t="str">
        <f t="shared" ca="1" si="36"/>
        <v>C</v>
      </c>
    </row>
    <row r="662" spans="1:5" x14ac:dyDescent="0.3">
      <c r="A662" s="117" t="s">
        <v>879</v>
      </c>
      <c r="B662" s="118">
        <v>111399.20000000001</v>
      </c>
      <c r="C662" s="124" t="str">
        <f t="shared" ca="1" si="35"/>
        <v>C</v>
      </c>
      <c r="D662" s="124">
        <f t="shared" si="37"/>
        <v>15886537549.94116</v>
      </c>
      <c r="E662" s="124" t="str">
        <f t="shared" ca="1" si="36"/>
        <v>C</v>
      </c>
    </row>
    <row r="663" spans="1:5" x14ac:dyDescent="0.3">
      <c r="A663" s="117" t="s">
        <v>727</v>
      </c>
      <c r="B663" s="118">
        <v>108900</v>
      </c>
      <c r="C663" s="124" t="str">
        <f t="shared" ca="1" si="35"/>
        <v>C</v>
      </c>
      <c r="D663" s="124">
        <f t="shared" si="37"/>
        <v>15886646449.94116</v>
      </c>
      <c r="E663" s="124" t="str">
        <f t="shared" ca="1" si="36"/>
        <v>C</v>
      </c>
    </row>
    <row r="664" spans="1:5" x14ac:dyDescent="0.3">
      <c r="A664" s="117" t="s">
        <v>298</v>
      </c>
      <c r="B664" s="118">
        <v>101750</v>
      </c>
      <c r="C664" s="124" t="str">
        <f t="shared" ca="1" si="35"/>
        <v>C</v>
      </c>
      <c r="D664" s="124">
        <f t="shared" si="37"/>
        <v>15886748199.94116</v>
      </c>
      <c r="E664" s="124" t="str">
        <f t="shared" ca="1" si="36"/>
        <v>C</v>
      </c>
    </row>
    <row r="665" spans="1:5" x14ac:dyDescent="0.3">
      <c r="A665" s="117" t="s">
        <v>86</v>
      </c>
      <c r="B665" s="118">
        <v>100734.68533333333</v>
      </c>
      <c r="C665" s="124" t="str">
        <f t="shared" ca="1" si="35"/>
        <v>C</v>
      </c>
      <c r="D665" s="124">
        <f t="shared" si="37"/>
        <v>15886848934.626493</v>
      </c>
      <c r="E665" s="124" t="str">
        <f t="shared" ca="1" si="36"/>
        <v>C</v>
      </c>
    </row>
    <row r="666" spans="1:5" x14ac:dyDescent="0.3">
      <c r="A666" s="117" t="s">
        <v>894</v>
      </c>
      <c r="B666" s="118">
        <v>100692.90000000002</v>
      </c>
      <c r="C666" s="124" t="str">
        <f t="shared" ca="1" si="35"/>
        <v>C</v>
      </c>
      <c r="D666" s="124">
        <f t="shared" si="37"/>
        <v>15886949627.526493</v>
      </c>
      <c r="E666" s="124" t="str">
        <f t="shared" ca="1" si="36"/>
        <v>C</v>
      </c>
    </row>
    <row r="667" spans="1:5" x14ac:dyDescent="0.3">
      <c r="A667" s="117" t="s">
        <v>556</v>
      </c>
      <c r="B667" s="118">
        <v>100406.2675</v>
      </c>
      <c r="C667" s="124" t="str">
        <f t="shared" ca="1" si="35"/>
        <v>C</v>
      </c>
      <c r="D667" s="124">
        <f t="shared" si="37"/>
        <v>15887050033.793993</v>
      </c>
      <c r="E667" s="124" t="str">
        <f t="shared" ca="1" si="36"/>
        <v>C</v>
      </c>
    </row>
    <row r="668" spans="1:5" x14ac:dyDescent="0.3">
      <c r="A668" s="117" t="s">
        <v>327</v>
      </c>
      <c r="B668" s="118">
        <v>100054.90000000002</v>
      </c>
      <c r="C668" s="124" t="str">
        <f t="shared" ca="1" si="35"/>
        <v>C</v>
      </c>
      <c r="D668" s="124">
        <f t="shared" si="37"/>
        <v>15887150088.693993</v>
      </c>
      <c r="E668" s="124" t="str">
        <f t="shared" ca="1" si="36"/>
        <v>C</v>
      </c>
    </row>
    <row r="669" spans="1:5" x14ac:dyDescent="0.3">
      <c r="A669" s="117" t="s">
        <v>188</v>
      </c>
      <c r="B669" s="118">
        <v>96662.500000000015</v>
      </c>
      <c r="C669" s="124" t="str">
        <f t="shared" ca="1" si="35"/>
        <v>C</v>
      </c>
      <c r="D669" s="124">
        <f t="shared" si="37"/>
        <v>15887246751.193993</v>
      </c>
      <c r="E669" s="124" t="str">
        <f t="shared" ca="1" si="36"/>
        <v>C</v>
      </c>
    </row>
    <row r="670" spans="1:5" x14ac:dyDescent="0.3">
      <c r="A670" s="117" t="s">
        <v>884</v>
      </c>
      <c r="B670" s="118">
        <v>96300.006000000008</v>
      </c>
      <c r="C670" s="124" t="str">
        <f t="shared" ca="1" si="35"/>
        <v>C</v>
      </c>
      <c r="D670" s="124">
        <f t="shared" si="37"/>
        <v>15887343051.199993</v>
      </c>
      <c r="E670" s="124" t="str">
        <f t="shared" ca="1" si="36"/>
        <v>C</v>
      </c>
    </row>
    <row r="671" spans="1:5" x14ac:dyDescent="0.3">
      <c r="A671" s="117" t="s">
        <v>173</v>
      </c>
      <c r="B671" s="118">
        <v>93169.266666666677</v>
      </c>
      <c r="C671" s="124" t="str">
        <f t="shared" ca="1" si="35"/>
        <v>C</v>
      </c>
      <c r="D671" s="124">
        <f t="shared" si="37"/>
        <v>15887436220.46666</v>
      </c>
      <c r="E671" s="124" t="str">
        <f t="shared" ca="1" si="36"/>
        <v>C</v>
      </c>
    </row>
    <row r="672" spans="1:5" x14ac:dyDescent="0.3">
      <c r="A672" s="117" t="s">
        <v>644</v>
      </c>
      <c r="B672" s="118">
        <v>91799.73000000001</v>
      </c>
      <c r="C672" s="124" t="str">
        <f t="shared" ca="1" si="35"/>
        <v>C</v>
      </c>
      <c r="D672" s="124">
        <f t="shared" si="37"/>
        <v>15887528020.196659</v>
      </c>
      <c r="E672" s="124" t="str">
        <f t="shared" ca="1" si="36"/>
        <v>C</v>
      </c>
    </row>
    <row r="673" spans="1:5" x14ac:dyDescent="0.3">
      <c r="A673" s="117" t="s">
        <v>301</v>
      </c>
      <c r="B673" s="118">
        <v>90585.000000000015</v>
      </c>
      <c r="C673" s="124" t="str">
        <f t="shared" ca="1" si="35"/>
        <v>C</v>
      </c>
      <c r="D673" s="124">
        <f t="shared" si="37"/>
        <v>15887618605.196659</v>
      </c>
      <c r="E673" s="124" t="str">
        <f t="shared" ca="1" si="36"/>
        <v>C</v>
      </c>
    </row>
    <row r="674" spans="1:5" x14ac:dyDescent="0.3">
      <c r="A674" s="117" t="s">
        <v>497</v>
      </c>
      <c r="B674" s="118">
        <v>88440</v>
      </c>
      <c r="C674" s="124" t="str">
        <f t="shared" ca="1" si="35"/>
        <v>C</v>
      </c>
      <c r="D674" s="124">
        <f t="shared" si="37"/>
        <v>15887707045.196659</v>
      </c>
      <c r="E674" s="124" t="str">
        <f t="shared" ca="1" si="36"/>
        <v>C</v>
      </c>
    </row>
    <row r="675" spans="1:5" x14ac:dyDescent="0.3">
      <c r="A675" s="117" t="s">
        <v>50</v>
      </c>
      <c r="B675" s="118">
        <v>87120</v>
      </c>
      <c r="C675" s="124" t="str">
        <f t="shared" ca="1" si="35"/>
        <v>C</v>
      </c>
      <c r="D675" s="124">
        <f t="shared" si="37"/>
        <v>15887794165.196659</v>
      </c>
      <c r="E675" s="124" t="str">
        <f t="shared" ca="1" si="36"/>
        <v>C</v>
      </c>
    </row>
    <row r="676" spans="1:5" x14ac:dyDescent="0.3">
      <c r="A676" s="117" t="s">
        <v>387</v>
      </c>
      <c r="B676" s="118">
        <v>82079.066666666666</v>
      </c>
      <c r="C676" s="124" t="str">
        <f t="shared" ca="1" si="35"/>
        <v>C</v>
      </c>
      <c r="D676" s="124">
        <f t="shared" si="37"/>
        <v>15887876244.263327</v>
      </c>
      <c r="E676" s="124" t="str">
        <f t="shared" ca="1" si="36"/>
        <v>C</v>
      </c>
    </row>
    <row r="677" spans="1:5" x14ac:dyDescent="0.3">
      <c r="A677" s="117" t="s">
        <v>235</v>
      </c>
      <c r="B677" s="118">
        <v>81727.8</v>
      </c>
      <c r="C677" s="124" t="str">
        <f t="shared" ca="1" si="35"/>
        <v>C</v>
      </c>
      <c r="D677" s="124">
        <f t="shared" si="37"/>
        <v>15887957972.063326</v>
      </c>
      <c r="E677" s="124" t="str">
        <f t="shared" ca="1" si="36"/>
        <v>C</v>
      </c>
    </row>
    <row r="678" spans="1:5" x14ac:dyDescent="0.3">
      <c r="A678" s="117" t="s">
        <v>216</v>
      </c>
      <c r="B678" s="118">
        <v>80867.600000000006</v>
      </c>
      <c r="C678" s="124" t="str">
        <f t="shared" ca="1" si="35"/>
        <v>C</v>
      </c>
      <c r="D678" s="124">
        <f t="shared" si="37"/>
        <v>15888038839.663326</v>
      </c>
      <c r="E678" s="124" t="str">
        <f t="shared" ca="1" si="36"/>
        <v>C</v>
      </c>
    </row>
    <row r="679" spans="1:5" x14ac:dyDescent="0.3">
      <c r="A679" s="117" t="s">
        <v>279</v>
      </c>
      <c r="B679" s="118">
        <v>79662</v>
      </c>
      <c r="C679" s="124" t="str">
        <f t="shared" ca="1" si="35"/>
        <v>C</v>
      </c>
      <c r="D679" s="124">
        <f t="shared" si="37"/>
        <v>15888118501.663326</v>
      </c>
      <c r="E679" s="124" t="str">
        <f t="shared" ca="1" si="36"/>
        <v>C</v>
      </c>
    </row>
    <row r="680" spans="1:5" x14ac:dyDescent="0.3">
      <c r="A680" s="117" t="s">
        <v>69</v>
      </c>
      <c r="B680" s="118">
        <v>77023.375</v>
      </c>
      <c r="C680" s="124" t="str">
        <f t="shared" ca="1" si="35"/>
        <v>C</v>
      </c>
      <c r="D680" s="124">
        <f t="shared" si="37"/>
        <v>15888195525.038326</v>
      </c>
      <c r="E680" s="124" t="str">
        <f t="shared" ca="1" si="36"/>
        <v>C</v>
      </c>
    </row>
    <row r="681" spans="1:5" x14ac:dyDescent="0.3">
      <c r="A681" s="117" t="s">
        <v>548</v>
      </c>
      <c r="B681" s="118">
        <v>75625</v>
      </c>
      <c r="C681" s="124" t="str">
        <f t="shared" ca="1" si="35"/>
        <v>C</v>
      </c>
      <c r="D681" s="124">
        <f t="shared" si="37"/>
        <v>15888271150.038326</v>
      </c>
      <c r="E681" s="124" t="str">
        <f t="shared" ca="1" si="36"/>
        <v>C</v>
      </c>
    </row>
    <row r="682" spans="1:5" x14ac:dyDescent="0.3">
      <c r="A682" s="117" t="s">
        <v>377</v>
      </c>
      <c r="B682" s="118">
        <v>75002.400000000009</v>
      </c>
      <c r="C682" s="124" t="str">
        <f t="shared" ca="1" si="35"/>
        <v>C</v>
      </c>
      <c r="D682" s="124">
        <f t="shared" si="37"/>
        <v>15888346152.438326</v>
      </c>
      <c r="E682" s="124" t="str">
        <f t="shared" ca="1" si="36"/>
        <v>C</v>
      </c>
    </row>
    <row r="683" spans="1:5" x14ac:dyDescent="0.3">
      <c r="A683" s="117" t="s">
        <v>31</v>
      </c>
      <c r="B683" s="118">
        <v>74197.2</v>
      </c>
      <c r="C683" s="124" t="str">
        <f t="shared" ca="1" si="35"/>
        <v>C</v>
      </c>
      <c r="D683" s="124">
        <f t="shared" si="37"/>
        <v>15888420349.638327</v>
      </c>
      <c r="E683" s="124" t="str">
        <f t="shared" ca="1" si="36"/>
        <v>C</v>
      </c>
    </row>
    <row r="684" spans="1:5" x14ac:dyDescent="0.3">
      <c r="A684" s="117" t="s">
        <v>297</v>
      </c>
      <c r="B684" s="118">
        <v>73483.666666666672</v>
      </c>
      <c r="C684" s="124" t="str">
        <f t="shared" ca="1" si="35"/>
        <v>C</v>
      </c>
      <c r="D684" s="124">
        <f t="shared" si="37"/>
        <v>15888493833.304993</v>
      </c>
      <c r="E684" s="124" t="str">
        <f t="shared" ca="1" si="36"/>
        <v>C</v>
      </c>
    </row>
    <row r="685" spans="1:5" x14ac:dyDescent="0.3">
      <c r="A685" s="117" t="s">
        <v>801</v>
      </c>
      <c r="B685" s="118">
        <v>73333.333333333358</v>
      </c>
      <c r="C685" s="124" t="str">
        <f t="shared" ca="1" si="35"/>
        <v>C</v>
      </c>
      <c r="D685" s="124">
        <f t="shared" si="37"/>
        <v>15888567166.638327</v>
      </c>
      <c r="E685" s="124" t="str">
        <f t="shared" ca="1" si="36"/>
        <v>C</v>
      </c>
    </row>
    <row r="686" spans="1:5" x14ac:dyDescent="0.3">
      <c r="A686" s="117" t="s">
        <v>652</v>
      </c>
      <c r="B686" s="118">
        <v>72765</v>
      </c>
      <c r="C686" s="124" t="str">
        <f t="shared" ca="1" si="35"/>
        <v>C</v>
      </c>
      <c r="D686" s="124">
        <f t="shared" si="37"/>
        <v>15888639931.638327</v>
      </c>
      <c r="E686" s="124" t="str">
        <f t="shared" ca="1" si="36"/>
        <v>C</v>
      </c>
    </row>
    <row r="687" spans="1:5" x14ac:dyDescent="0.3">
      <c r="A687" s="117" t="s">
        <v>292</v>
      </c>
      <c r="B687" s="118">
        <v>72758.399999999994</v>
      </c>
      <c r="C687" s="124" t="str">
        <f t="shared" ca="1" si="35"/>
        <v>C</v>
      </c>
      <c r="D687" s="124">
        <f t="shared" si="37"/>
        <v>15888712690.038326</v>
      </c>
      <c r="E687" s="124" t="str">
        <f t="shared" ca="1" si="36"/>
        <v>C</v>
      </c>
    </row>
    <row r="688" spans="1:5" x14ac:dyDescent="0.3">
      <c r="A688" s="117" t="s">
        <v>337</v>
      </c>
      <c r="B688" s="118">
        <v>70546.666666666672</v>
      </c>
      <c r="C688" s="124" t="str">
        <f t="shared" ca="1" si="35"/>
        <v>C</v>
      </c>
      <c r="D688" s="124">
        <f t="shared" si="37"/>
        <v>15888783236.704992</v>
      </c>
      <c r="E688" s="124" t="str">
        <f t="shared" ca="1" si="36"/>
        <v>C</v>
      </c>
    </row>
    <row r="689" spans="1:5" x14ac:dyDescent="0.3">
      <c r="A689" s="117" t="s">
        <v>622</v>
      </c>
      <c r="B689" s="118">
        <v>66825</v>
      </c>
      <c r="C689" s="124" t="str">
        <f t="shared" ca="1" si="35"/>
        <v>C</v>
      </c>
      <c r="D689" s="124">
        <f t="shared" si="37"/>
        <v>15888850061.704992</v>
      </c>
      <c r="E689" s="124" t="str">
        <f t="shared" ca="1" si="36"/>
        <v>C</v>
      </c>
    </row>
    <row r="690" spans="1:5" x14ac:dyDescent="0.3">
      <c r="A690" s="117" t="s">
        <v>238</v>
      </c>
      <c r="B690" s="118">
        <v>64900.000000000007</v>
      </c>
      <c r="C690" s="124" t="str">
        <f t="shared" ca="1" si="35"/>
        <v>C</v>
      </c>
      <c r="D690" s="124">
        <f t="shared" si="37"/>
        <v>15888914961.704992</v>
      </c>
      <c r="E690" s="124" t="str">
        <f t="shared" ca="1" si="36"/>
        <v>C</v>
      </c>
    </row>
    <row r="691" spans="1:5" x14ac:dyDescent="0.3">
      <c r="A691" s="117" t="s">
        <v>233</v>
      </c>
      <c r="B691" s="118">
        <v>64267.500000000007</v>
      </c>
      <c r="C691" s="124" t="str">
        <f t="shared" ca="1" si="35"/>
        <v>C</v>
      </c>
      <c r="D691" s="124">
        <f t="shared" si="37"/>
        <v>15888979229.204992</v>
      </c>
      <c r="E691" s="124" t="str">
        <f t="shared" ca="1" si="36"/>
        <v>C</v>
      </c>
    </row>
    <row r="692" spans="1:5" x14ac:dyDescent="0.3">
      <c r="A692" s="117" t="s">
        <v>82</v>
      </c>
      <c r="B692" s="118">
        <v>62899.999250000008</v>
      </c>
      <c r="C692" s="124" t="str">
        <f t="shared" ca="1" si="35"/>
        <v>C</v>
      </c>
      <c r="D692" s="124">
        <f t="shared" si="37"/>
        <v>15889042129.204243</v>
      </c>
      <c r="E692" s="124" t="str">
        <f t="shared" ca="1" si="36"/>
        <v>C</v>
      </c>
    </row>
    <row r="693" spans="1:5" x14ac:dyDescent="0.3">
      <c r="A693" s="117" t="s">
        <v>266</v>
      </c>
      <c r="B693" s="118">
        <v>60766.750000000007</v>
      </c>
      <c r="C693" s="124" t="str">
        <f t="shared" ca="1" si="35"/>
        <v>C</v>
      </c>
      <c r="D693" s="124">
        <f t="shared" si="37"/>
        <v>15889102895.954243</v>
      </c>
      <c r="E693" s="124" t="str">
        <f t="shared" ca="1" si="36"/>
        <v>C</v>
      </c>
    </row>
    <row r="694" spans="1:5" x14ac:dyDescent="0.3">
      <c r="A694" s="117" t="s">
        <v>626</v>
      </c>
      <c r="B694" s="118">
        <v>60622.375</v>
      </c>
      <c r="C694" s="124" t="str">
        <f t="shared" ca="1" si="35"/>
        <v>C</v>
      </c>
      <c r="D694" s="124">
        <f t="shared" si="37"/>
        <v>15889163518.329243</v>
      </c>
      <c r="E694" s="124" t="str">
        <f t="shared" ca="1" si="36"/>
        <v>C</v>
      </c>
    </row>
    <row r="695" spans="1:5" x14ac:dyDescent="0.3">
      <c r="A695" s="117" t="s">
        <v>334</v>
      </c>
      <c r="B695" s="118">
        <v>60060</v>
      </c>
      <c r="C695" s="124" t="str">
        <f t="shared" ca="1" si="35"/>
        <v>C</v>
      </c>
      <c r="D695" s="124">
        <f t="shared" si="37"/>
        <v>15889223578.329243</v>
      </c>
      <c r="E695" s="124" t="str">
        <f t="shared" ca="1" si="36"/>
        <v>C</v>
      </c>
    </row>
    <row r="696" spans="1:5" x14ac:dyDescent="0.3">
      <c r="A696" s="117" t="s">
        <v>601</v>
      </c>
      <c r="B696" s="118">
        <v>57475.000000000007</v>
      </c>
      <c r="C696" s="124" t="str">
        <f t="shared" ca="1" si="35"/>
        <v>C</v>
      </c>
      <c r="D696" s="124">
        <f t="shared" si="37"/>
        <v>15889281053.329243</v>
      </c>
      <c r="E696" s="124" t="str">
        <f t="shared" ca="1" si="36"/>
        <v>C</v>
      </c>
    </row>
    <row r="697" spans="1:5" x14ac:dyDescent="0.3">
      <c r="A697" s="117" t="s">
        <v>655</v>
      </c>
      <c r="B697" s="118">
        <v>57200</v>
      </c>
      <c r="C697" s="124" t="str">
        <f t="shared" ca="1" si="35"/>
        <v>C</v>
      </c>
      <c r="D697" s="124">
        <f t="shared" si="37"/>
        <v>15889338253.329243</v>
      </c>
      <c r="E697" s="124" t="str">
        <f t="shared" ca="1" si="36"/>
        <v>C</v>
      </c>
    </row>
    <row r="698" spans="1:5" x14ac:dyDescent="0.3">
      <c r="A698" s="117" t="s">
        <v>858</v>
      </c>
      <c r="B698" s="118">
        <v>57000.020000000004</v>
      </c>
      <c r="C698" s="124" t="str">
        <f t="shared" ca="1" si="35"/>
        <v>C</v>
      </c>
      <c r="D698" s="124">
        <f t="shared" si="37"/>
        <v>15889395253.349243</v>
      </c>
      <c r="E698" s="124" t="str">
        <f t="shared" ca="1" si="36"/>
        <v>C</v>
      </c>
    </row>
    <row r="699" spans="1:5" x14ac:dyDescent="0.3">
      <c r="A699" s="117" t="s">
        <v>369</v>
      </c>
      <c r="B699" s="118">
        <v>55176.000000000007</v>
      </c>
      <c r="C699" s="124" t="str">
        <f t="shared" ca="1" si="35"/>
        <v>C</v>
      </c>
      <c r="D699" s="124">
        <f t="shared" si="37"/>
        <v>15889450429.349243</v>
      </c>
      <c r="E699" s="124" t="str">
        <f t="shared" ca="1" si="36"/>
        <v>C</v>
      </c>
    </row>
    <row r="700" spans="1:5" x14ac:dyDescent="0.3">
      <c r="A700" s="117" t="s">
        <v>796</v>
      </c>
      <c r="B700" s="118">
        <v>54599.966666666667</v>
      </c>
      <c r="C700" s="124" t="str">
        <f t="shared" ca="1" si="35"/>
        <v>C</v>
      </c>
      <c r="D700" s="124">
        <f t="shared" si="37"/>
        <v>15889505029.31591</v>
      </c>
      <c r="E700" s="124" t="str">
        <f t="shared" ca="1" si="36"/>
        <v>C</v>
      </c>
    </row>
    <row r="701" spans="1:5" x14ac:dyDescent="0.3">
      <c r="A701" s="117" t="s">
        <v>478</v>
      </c>
      <c r="B701" s="118">
        <v>52950.018000000004</v>
      </c>
      <c r="C701" s="124" t="str">
        <f t="shared" ca="1" si="35"/>
        <v>C</v>
      </c>
      <c r="D701" s="124">
        <f t="shared" si="37"/>
        <v>15889557979.33391</v>
      </c>
      <c r="E701" s="124" t="str">
        <f t="shared" ca="1" si="36"/>
        <v>C</v>
      </c>
    </row>
    <row r="702" spans="1:5" x14ac:dyDescent="0.3">
      <c r="A702" s="117" t="s">
        <v>78</v>
      </c>
      <c r="B702" s="118">
        <v>51034.5</v>
      </c>
      <c r="C702" s="124" t="str">
        <f t="shared" ca="1" si="35"/>
        <v>C</v>
      </c>
      <c r="D702" s="124">
        <f t="shared" si="37"/>
        <v>15889609013.83391</v>
      </c>
      <c r="E702" s="124" t="str">
        <f t="shared" ca="1" si="36"/>
        <v>C</v>
      </c>
    </row>
    <row r="703" spans="1:5" x14ac:dyDescent="0.3">
      <c r="A703" s="117" t="s">
        <v>528</v>
      </c>
      <c r="B703" s="118">
        <v>50650.049999999996</v>
      </c>
      <c r="C703" s="124" t="str">
        <f t="shared" ca="1" si="35"/>
        <v>C</v>
      </c>
      <c r="D703" s="124">
        <f t="shared" si="37"/>
        <v>15889659663.883909</v>
      </c>
      <c r="E703" s="124" t="str">
        <f t="shared" ca="1" si="36"/>
        <v>C</v>
      </c>
    </row>
    <row r="704" spans="1:5" x14ac:dyDescent="0.3">
      <c r="A704" s="117" t="s">
        <v>359</v>
      </c>
      <c r="B704" s="118">
        <v>50050</v>
      </c>
      <c r="C704" s="124" t="str">
        <f t="shared" ca="1" si="35"/>
        <v>C</v>
      </c>
      <c r="D704" s="124">
        <f t="shared" si="37"/>
        <v>15889709713.883909</v>
      </c>
      <c r="E704" s="124" t="str">
        <f t="shared" ca="1" si="36"/>
        <v>C</v>
      </c>
    </row>
    <row r="705" spans="1:5" x14ac:dyDescent="0.3">
      <c r="A705" s="117" t="s">
        <v>203</v>
      </c>
      <c r="B705" s="118">
        <v>48766.666666666679</v>
      </c>
      <c r="C705" s="124" t="str">
        <f t="shared" ca="1" si="35"/>
        <v>C</v>
      </c>
      <c r="D705" s="124">
        <f t="shared" si="37"/>
        <v>15889758480.550575</v>
      </c>
      <c r="E705" s="124" t="str">
        <f t="shared" ca="1" si="36"/>
        <v>C</v>
      </c>
    </row>
    <row r="706" spans="1:5" x14ac:dyDescent="0.3">
      <c r="A706" s="117" t="s">
        <v>770</v>
      </c>
      <c r="B706" s="118">
        <v>48374.865000000005</v>
      </c>
      <c r="C706" s="124" t="str">
        <f t="shared" ca="1" si="35"/>
        <v>C</v>
      </c>
      <c r="D706" s="124">
        <f t="shared" si="37"/>
        <v>15889806855.415575</v>
      </c>
      <c r="E706" s="124" t="str">
        <f t="shared" ca="1" si="36"/>
        <v>C</v>
      </c>
    </row>
    <row r="707" spans="1:5" x14ac:dyDescent="0.3">
      <c r="A707" s="117" t="s">
        <v>268</v>
      </c>
      <c r="B707" s="118">
        <v>47520</v>
      </c>
      <c r="C707" s="124" t="str">
        <f t="shared" ca="1" si="35"/>
        <v>C</v>
      </c>
      <c r="D707" s="124">
        <f t="shared" si="37"/>
        <v>15889854375.415575</v>
      </c>
      <c r="E707" s="124" t="str">
        <f t="shared" ca="1" si="36"/>
        <v>C</v>
      </c>
    </row>
    <row r="708" spans="1:5" x14ac:dyDescent="0.3">
      <c r="A708" s="117" t="s">
        <v>510</v>
      </c>
      <c r="B708" s="118">
        <v>45200.100000000006</v>
      </c>
      <c r="C708" s="124" t="str">
        <f t="shared" ca="1" si="35"/>
        <v>C</v>
      </c>
      <c r="D708" s="124">
        <f t="shared" si="37"/>
        <v>15889899575.515575</v>
      </c>
      <c r="E708" s="124" t="str">
        <f t="shared" ca="1" si="36"/>
        <v>C</v>
      </c>
    </row>
    <row r="709" spans="1:5" x14ac:dyDescent="0.3">
      <c r="A709" s="117" t="s">
        <v>457</v>
      </c>
      <c r="B709" s="118">
        <v>43164</v>
      </c>
      <c r="C709" s="124" t="str">
        <f t="shared" ref="C709:C772" ca="1" si="38">IF(ROW(A709)-3&lt;=$H$9,"A",IF(ROW(A709)-3&lt;=$H$10+$H$9,"B","C"))</f>
        <v>C</v>
      </c>
      <c r="D709" s="124">
        <f t="shared" si="37"/>
        <v>15889942739.515575</v>
      </c>
      <c r="E709" s="124" t="str">
        <f t="shared" ref="E709:E772" ca="1" si="39">IF(D709&lt;=$H$15,"A",IF(D709&lt;=$H$16+$H$15,"B","C"))</f>
        <v>C</v>
      </c>
    </row>
    <row r="710" spans="1:5" x14ac:dyDescent="0.3">
      <c r="A710" s="117" t="s">
        <v>470</v>
      </c>
      <c r="B710" s="118">
        <v>42075</v>
      </c>
      <c r="C710" s="124" t="str">
        <f t="shared" ca="1" si="38"/>
        <v>C</v>
      </c>
      <c r="D710" s="124">
        <f t="shared" ref="D710:D773" si="40">D709+B710</f>
        <v>15889984814.515575</v>
      </c>
      <c r="E710" s="124" t="str">
        <f t="shared" ca="1" si="39"/>
        <v>C</v>
      </c>
    </row>
    <row r="711" spans="1:5" x14ac:dyDescent="0.3">
      <c r="A711" s="117" t="s">
        <v>379</v>
      </c>
      <c r="B711" s="118">
        <v>41066.666666666672</v>
      </c>
      <c r="C711" s="124" t="str">
        <f t="shared" ca="1" si="38"/>
        <v>C</v>
      </c>
      <c r="D711" s="124">
        <f t="shared" si="40"/>
        <v>15890025881.182241</v>
      </c>
      <c r="E711" s="124" t="str">
        <f t="shared" ca="1" si="39"/>
        <v>C</v>
      </c>
    </row>
    <row r="712" spans="1:5" x14ac:dyDescent="0.3">
      <c r="A712" s="117" t="s">
        <v>276</v>
      </c>
      <c r="B712" s="118">
        <v>38115</v>
      </c>
      <c r="C712" s="124" t="str">
        <f t="shared" ca="1" si="38"/>
        <v>C</v>
      </c>
      <c r="D712" s="124">
        <f t="shared" si="40"/>
        <v>15890063996.182241</v>
      </c>
      <c r="E712" s="124" t="str">
        <f t="shared" ca="1" si="39"/>
        <v>C</v>
      </c>
    </row>
    <row r="713" spans="1:5" x14ac:dyDescent="0.3">
      <c r="A713" s="117" t="s">
        <v>257</v>
      </c>
      <c r="B713" s="118">
        <v>36333.000000000007</v>
      </c>
      <c r="C713" s="124" t="str">
        <f t="shared" ca="1" si="38"/>
        <v>C</v>
      </c>
      <c r="D713" s="124">
        <f t="shared" si="40"/>
        <v>15890100329.182241</v>
      </c>
      <c r="E713" s="124" t="str">
        <f t="shared" ca="1" si="39"/>
        <v>C</v>
      </c>
    </row>
    <row r="714" spans="1:5" x14ac:dyDescent="0.3">
      <c r="A714" s="117" t="s">
        <v>456</v>
      </c>
      <c r="B714" s="118">
        <v>36011.992500000008</v>
      </c>
      <c r="C714" s="124" t="str">
        <f t="shared" ca="1" si="38"/>
        <v>C</v>
      </c>
      <c r="D714" s="124">
        <f t="shared" si="40"/>
        <v>15890136341.174742</v>
      </c>
      <c r="E714" s="124" t="str">
        <f t="shared" ca="1" si="39"/>
        <v>C</v>
      </c>
    </row>
    <row r="715" spans="1:5" x14ac:dyDescent="0.3">
      <c r="A715" s="117" t="s">
        <v>96</v>
      </c>
      <c r="B715" s="118">
        <v>33605</v>
      </c>
      <c r="C715" s="124" t="str">
        <f t="shared" ca="1" si="38"/>
        <v>C</v>
      </c>
      <c r="D715" s="124">
        <f t="shared" si="40"/>
        <v>15890169946.174742</v>
      </c>
      <c r="E715" s="124" t="str">
        <f t="shared" ca="1" si="39"/>
        <v>C</v>
      </c>
    </row>
    <row r="716" spans="1:5" x14ac:dyDescent="0.3">
      <c r="A716" s="117" t="s">
        <v>94</v>
      </c>
      <c r="B716" s="118">
        <v>33000</v>
      </c>
      <c r="C716" s="124" t="str">
        <f t="shared" ca="1" si="38"/>
        <v>C</v>
      </c>
      <c r="D716" s="124">
        <f t="shared" si="40"/>
        <v>15890202946.174742</v>
      </c>
      <c r="E716" s="124" t="str">
        <f t="shared" ca="1" si="39"/>
        <v>C</v>
      </c>
    </row>
    <row r="717" spans="1:5" x14ac:dyDescent="0.3">
      <c r="A717" s="117" t="s">
        <v>342</v>
      </c>
      <c r="B717" s="118">
        <v>32933.340000000004</v>
      </c>
      <c r="C717" s="124" t="str">
        <f t="shared" ca="1" si="38"/>
        <v>C</v>
      </c>
      <c r="D717" s="124">
        <f t="shared" si="40"/>
        <v>15890235879.514742</v>
      </c>
      <c r="E717" s="124" t="str">
        <f t="shared" ca="1" si="39"/>
        <v>C</v>
      </c>
    </row>
    <row r="718" spans="1:5" x14ac:dyDescent="0.3">
      <c r="A718" s="117" t="s">
        <v>120</v>
      </c>
      <c r="B718" s="118">
        <v>29576.25</v>
      </c>
      <c r="C718" s="124" t="str">
        <f t="shared" ca="1" si="38"/>
        <v>C</v>
      </c>
      <c r="D718" s="124">
        <f t="shared" si="40"/>
        <v>15890265455.764742</v>
      </c>
      <c r="E718" s="124" t="str">
        <f t="shared" ca="1" si="39"/>
        <v>C</v>
      </c>
    </row>
    <row r="719" spans="1:5" x14ac:dyDescent="0.3">
      <c r="A719" s="117" t="s">
        <v>656</v>
      </c>
      <c r="B719" s="118">
        <v>29333.333333333332</v>
      </c>
      <c r="C719" s="124" t="str">
        <f t="shared" ca="1" si="38"/>
        <v>C</v>
      </c>
      <c r="D719" s="124">
        <f t="shared" si="40"/>
        <v>15890294789.098076</v>
      </c>
      <c r="E719" s="124" t="str">
        <f t="shared" ca="1" si="39"/>
        <v>C</v>
      </c>
    </row>
    <row r="720" spans="1:5" x14ac:dyDescent="0.3">
      <c r="A720" s="117" t="s">
        <v>136</v>
      </c>
      <c r="B720" s="118">
        <v>29333.333333333332</v>
      </c>
      <c r="C720" s="124" t="str">
        <f t="shared" ca="1" si="38"/>
        <v>C</v>
      </c>
      <c r="D720" s="124">
        <f t="shared" si="40"/>
        <v>15890324122.43141</v>
      </c>
      <c r="E720" s="124" t="str">
        <f t="shared" ca="1" si="39"/>
        <v>C</v>
      </c>
    </row>
    <row r="721" spans="1:5" x14ac:dyDescent="0.3">
      <c r="A721" s="117" t="s">
        <v>778</v>
      </c>
      <c r="B721" s="118">
        <v>27500</v>
      </c>
      <c r="C721" s="124" t="str">
        <f t="shared" ca="1" si="38"/>
        <v>C</v>
      </c>
      <c r="D721" s="124">
        <f t="shared" si="40"/>
        <v>15890351622.43141</v>
      </c>
      <c r="E721" s="124" t="str">
        <f t="shared" ca="1" si="39"/>
        <v>C</v>
      </c>
    </row>
    <row r="722" spans="1:5" x14ac:dyDescent="0.3">
      <c r="A722" s="117" t="s">
        <v>500</v>
      </c>
      <c r="B722" s="118">
        <v>25410</v>
      </c>
      <c r="C722" s="124" t="str">
        <f t="shared" ca="1" si="38"/>
        <v>C</v>
      </c>
      <c r="D722" s="124">
        <f t="shared" si="40"/>
        <v>15890377032.43141</v>
      </c>
      <c r="E722" s="124" t="str">
        <f t="shared" ca="1" si="39"/>
        <v>C</v>
      </c>
    </row>
    <row r="723" spans="1:5" x14ac:dyDescent="0.3">
      <c r="A723" s="117" t="s">
        <v>92</v>
      </c>
      <c r="B723" s="118">
        <v>23442.729750000002</v>
      </c>
      <c r="C723" s="124" t="str">
        <f t="shared" ca="1" si="38"/>
        <v>C</v>
      </c>
      <c r="D723" s="124">
        <f t="shared" si="40"/>
        <v>15890400475.16116</v>
      </c>
      <c r="E723" s="124" t="str">
        <f t="shared" ca="1" si="39"/>
        <v>C</v>
      </c>
    </row>
    <row r="724" spans="1:5" x14ac:dyDescent="0.3">
      <c r="A724" s="117" t="s">
        <v>360</v>
      </c>
      <c r="B724" s="118">
        <v>23250.15</v>
      </c>
      <c r="C724" s="124" t="str">
        <f t="shared" ca="1" si="38"/>
        <v>C</v>
      </c>
      <c r="D724" s="124">
        <f t="shared" si="40"/>
        <v>15890423725.311159</v>
      </c>
      <c r="E724" s="124" t="str">
        <f t="shared" ca="1" si="39"/>
        <v>C</v>
      </c>
    </row>
    <row r="725" spans="1:5" x14ac:dyDescent="0.3">
      <c r="A725" s="117" t="s">
        <v>554</v>
      </c>
      <c r="B725" s="118">
        <v>20460</v>
      </c>
      <c r="C725" s="124" t="str">
        <f t="shared" ca="1" si="38"/>
        <v>C</v>
      </c>
      <c r="D725" s="124">
        <f t="shared" si="40"/>
        <v>15890444185.311159</v>
      </c>
      <c r="E725" s="124" t="str">
        <f t="shared" ca="1" si="39"/>
        <v>C</v>
      </c>
    </row>
    <row r="726" spans="1:5" x14ac:dyDescent="0.3">
      <c r="A726" s="117" t="s">
        <v>87</v>
      </c>
      <c r="B726" s="118">
        <v>18744.000000000004</v>
      </c>
      <c r="C726" s="124" t="str">
        <f t="shared" ca="1" si="38"/>
        <v>C</v>
      </c>
      <c r="D726" s="124">
        <f t="shared" si="40"/>
        <v>15890462929.311159</v>
      </c>
      <c r="E726" s="124" t="str">
        <f t="shared" ca="1" si="39"/>
        <v>C</v>
      </c>
    </row>
    <row r="727" spans="1:5" x14ac:dyDescent="0.3">
      <c r="A727" s="117" t="s">
        <v>196</v>
      </c>
      <c r="B727" s="118">
        <v>17699</v>
      </c>
      <c r="C727" s="124" t="str">
        <f t="shared" ca="1" si="38"/>
        <v>C</v>
      </c>
      <c r="D727" s="124">
        <f t="shared" si="40"/>
        <v>15890480628.311159</v>
      </c>
      <c r="E727" s="124" t="str">
        <f t="shared" ca="1" si="39"/>
        <v>C</v>
      </c>
    </row>
    <row r="728" spans="1:5" x14ac:dyDescent="0.3">
      <c r="A728" s="117" t="s">
        <v>358</v>
      </c>
      <c r="B728" s="118">
        <v>17600</v>
      </c>
      <c r="C728" s="124" t="str">
        <f t="shared" ca="1" si="38"/>
        <v>C</v>
      </c>
      <c r="D728" s="124">
        <f t="shared" si="40"/>
        <v>15890498228.311159</v>
      </c>
      <c r="E728" s="124" t="str">
        <f t="shared" ca="1" si="39"/>
        <v>C</v>
      </c>
    </row>
    <row r="729" spans="1:5" x14ac:dyDescent="0.3">
      <c r="A729" s="117" t="s">
        <v>212</v>
      </c>
      <c r="B729" s="118">
        <v>17600</v>
      </c>
      <c r="C729" s="124" t="str">
        <f t="shared" ca="1" si="38"/>
        <v>C</v>
      </c>
      <c r="D729" s="124">
        <f t="shared" si="40"/>
        <v>15890515828.311159</v>
      </c>
      <c r="E729" s="124" t="str">
        <f t="shared" ca="1" si="39"/>
        <v>C</v>
      </c>
    </row>
    <row r="730" spans="1:5" x14ac:dyDescent="0.3">
      <c r="A730" s="117" t="s">
        <v>135</v>
      </c>
      <c r="B730" s="118">
        <v>15675.000000000002</v>
      </c>
      <c r="C730" s="124" t="str">
        <f t="shared" ca="1" si="38"/>
        <v>C</v>
      </c>
      <c r="D730" s="124">
        <f t="shared" si="40"/>
        <v>15890531503.311159</v>
      </c>
      <c r="E730" s="124" t="str">
        <f t="shared" ca="1" si="39"/>
        <v>C</v>
      </c>
    </row>
    <row r="731" spans="1:5" x14ac:dyDescent="0.3">
      <c r="A731" s="117" t="s">
        <v>501</v>
      </c>
      <c r="B731" s="118">
        <v>11000</v>
      </c>
      <c r="C731" s="124" t="str">
        <f t="shared" ca="1" si="38"/>
        <v>C</v>
      </c>
      <c r="D731" s="124">
        <f t="shared" si="40"/>
        <v>15890542503.311159</v>
      </c>
      <c r="E731" s="124" t="str">
        <f t="shared" ca="1" si="39"/>
        <v>C</v>
      </c>
    </row>
    <row r="732" spans="1:5" x14ac:dyDescent="0.3">
      <c r="A732" s="117" t="s">
        <v>194</v>
      </c>
      <c r="B732" s="118">
        <v>9605.9333333333343</v>
      </c>
      <c r="C732" s="124" t="str">
        <f t="shared" ca="1" si="38"/>
        <v>C</v>
      </c>
      <c r="D732" s="124">
        <f t="shared" si="40"/>
        <v>15890552109.244492</v>
      </c>
      <c r="E732" s="124" t="str">
        <f t="shared" ca="1" si="39"/>
        <v>C</v>
      </c>
    </row>
    <row r="733" spans="1:5" x14ac:dyDescent="0.3">
      <c r="A733" s="117" t="s">
        <v>797</v>
      </c>
      <c r="B733" s="118">
        <v>7859.9986666666673</v>
      </c>
      <c r="C733" s="124" t="str">
        <f t="shared" ca="1" si="38"/>
        <v>C</v>
      </c>
      <c r="D733" s="124">
        <f t="shared" si="40"/>
        <v>15890559969.243158</v>
      </c>
      <c r="E733" s="124" t="str">
        <f t="shared" ca="1" si="39"/>
        <v>C</v>
      </c>
    </row>
    <row r="734" spans="1:5" x14ac:dyDescent="0.3">
      <c r="A734" s="117" t="s">
        <v>76</v>
      </c>
      <c r="B734" s="118">
        <v>7030.1</v>
      </c>
      <c r="C734" s="124" t="str">
        <f t="shared" ca="1" si="38"/>
        <v>C</v>
      </c>
      <c r="D734" s="124">
        <f t="shared" si="40"/>
        <v>15890566999.343159</v>
      </c>
      <c r="E734" s="124" t="str">
        <f t="shared" ca="1" si="39"/>
        <v>C</v>
      </c>
    </row>
    <row r="735" spans="1:5" x14ac:dyDescent="0.3">
      <c r="A735" s="117" t="s">
        <v>481</v>
      </c>
      <c r="B735" s="118">
        <v>5399.9549999999999</v>
      </c>
      <c r="C735" s="124" t="str">
        <f t="shared" ca="1" si="38"/>
        <v>C</v>
      </c>
      <c r="D735" s="124">
        <f t="shared" si="40"/>
        <v>15890572399.298159</v>
      </c>
      <c r="E735" s="124" t="str">
        <f t="shared" ca="1" si="39"/>
        <v>C</v>
      </c>
    </row>
    <row r="736" spans="1:5" x14ac:dyDescent="0.3">
      <c r="A736" s="117" t="s">
        <v>525</v>
      </c>
      <c r="B736" s="118">
        <v>4395.93</v>
      </c>
      <c r="C736" s="124" t="str">
        <f t="shared" ca="1" si="38"/>
        <v>C</v>
      </c>
      <c r="D736" s="124">
        <f t="shared" si="40"/>
        <v>15890576795.228159</v>
      </c>
      <c r="E736" s="124" t="str">
        <f t="shared" ca="1" si="39"/>
        <v>C</v>
      </c>
    </row>
    <row r="737" spans="1:5" x14ac:dyDescent="0.3">
      <c r="A737" s="117" t="s">
        <v>71</v>
      </c>
      <c r="B737" s="118">
        <v>3223.0000000000005</v>
      </c>
      <c r="C737" s="124" t="str">
        <f t="shared" ca="1" si="38"/>
        <v>C</v>
      </c>
      <c r="D737" s="124">
        <f t="shared" si="40"/>
        <v>15890580018.228159</v>
      </c>
      <c r="E737" s="124" t="str">
        <f t="shared" ca="1" si="39"/>
        <v>C</v>
      </c>
    </row>
    <row r="738" spans="1:5" x14ac:dyDescent="0.3">
      <c r="A738" s="117" t="s">
        <v>32</v>
      </c>
      <c r="B738" s="118">
        <v>2801.9970000000003</v>
      </c>
      <c r="C738" s="124" t="str">
        <f t="shared" ca="1" si="38"/>
        <v>C</v>
      </c>
      <c r="D738" s="124">
        <f t="shared" si="40"/>
        <v>15890582820.225159</v>
      </c>
      <c r="E738" s="124" t="str">
        <f t="shared" ca="1" si="39"/>
        <v>C</v>
      </c>
    </row>
    <row r="739" spans="1:5" x14ac:dyDescent="0.3">
      <c r="A739" s="117" t="s">
        <v>791</v>
      </c>
      <c r="B739" s="118">
        <v>1799.9849999999999</v>
      </c>
      <c r="C739" s="124" t="str">
        <f t="shared" ca="1" si="38"/>
        <v>C</v>
      </c>
      <c r="D739" s="124">
        <f t="shared" si="40"/>
        <v>15890584620.210159</v>
      </c>
      <c r="E739" s="124" t="str">
        <f t="shared" ca="1" si="39"/>
        <v>C</v>
      </c>
    </row>
    <row r="740" spans="1:5" x14ac:dyDescent="0.3">
      <c r="A740" s="117" t="s">
        <v>723</v>
      </c>
      <c r="B740" s="118">
        <v>0</v>
      </c>
      <c r="C740" s="124" t="str">
        <f t="shared" ca="1" si="38"/>
        <v>C</v>
      </c>
      <c r="D740" s="124">
        <f t="shared" si="40"/>
        <v>15890584620.210159</v>
      </c>
      <c r="E740" s="124" t="str">
        <f t="shared" ca="1" si="39"/>
        <v>C</v>
      </c>
    </row>
    <row r="741" spans="1:5" x14ac:dyDescent="0.3">
      <c r="A741" s="117" t="s">
        <v>580</v>
      </c>
      <c r="B741" s="118">
        <v>0</v>
      </c>
      <c r="C741" s="124" t="str">
        <f t="shared" ca="1" si="38"/>
        <v>C</v>
      </c>
      <c r="D741" s="124">
        <f t="shared" si="40"/>
        <v>15890584620.210159</v>
      </c>
      <c r="E741" s="124" t="str">
        <f t="shared" ca="1" si="39"/>
        <v>C</v>
      </c>
    </row>
    <row r="742" spans="1:5" x14ac:dyDescent="0.3">
      <c r="A742" s="117" t="s">
        <v>590</v>
      </c>
      <c r="B742" s="118">
        <v>0</v>
      </c>
      <c r="C742" s="124" t="str">
        <f t="shared" ca="1" si="38"/>
        <v>C</v>
      </c>
      <c r="D742" s="124">
        <f t="shared" si="40"/>
        <v>15890584620.210159</v>
      </c>
      <c r="E742" s="124" t="str">
        <f t="shared" ca="1" si="39"/>
        <v>C</v>
      </c>
    </row>
    <row r="743" spans="1:5" x14ac:dyDescent="0.3">
      <c r="A743" s="117" t="s">
        <v>487</v>
      </c>
      <c r="B743" s="118">
        <v>0</v>
      </c>
      <c r="C743" s="124" t="str">
        <f t="shared" ca="1" si="38"/>
        <v>C</v>
      </c>
      <c r="D743" s="124">
        <f t="shared" si="40"/>
        <v>15890584620.210159</v>
      </c>
      <c r="E743" s="124" t="str">
        <f t="shared" ca="1" si="39"/>
        <v>C</v>
      </c>
    </row>
    <row r="744" spans="1:5" x14ac:dyDescent="0.3">
      <c r="A744" s="117" t="s">
        <v>583</v>
      </c>
      <c r="B744" s="118">
        <v>0</v>
      </c>
      <c r="C744" s="124" t="str">
        <f t="shared" ca="1" si="38"/>
        <v>C</v>
      </c>
      <c r="D744" s="124">
        <f t="shared" si="40"/>
        <v>15890584620.210159</v>
      </c>
      <c r="E744" s="124" t="str">
        <f t="shared" ca="1" si="39"/>
        <v>C</v>
      </c>
    </row>
    <row r="745" spans="1:5" x14ac:dyDescent="0.3">
      <c r="A745" s="117" t="s">
        <v>885</v>
      </c>
      <c r="B745" s="118">
        <v>0</v>
      </c>
      <c r="C745" s="124" t="str">
        <f t="shared" ca="1" si="38"/>
        <v>C</v>
      </c>
      <c r="D745" s="124">
        <f t="shared" si="40"/>
        <v>15890584620.210159</v>
      </c>
      <c r="E745" s="124" t="str">
        <f t="shared" ca="1" si="39"/>
        <v>C</v>
      </c>
    </row>
    <row r="746" spans="1:5" x14ac:dyDescent="0.3">
      <c r="A746" s="117" t="s">
        <v>846</v>
      </c>
      <c r="B746" s="118">
        <v>0</v>
      </c>
      <c r="C746" s="124" t="str">
        <f t="shared" ca="1" si="38"/>
        <v>C</v>
      </c>
      <c r="D746" s="124">
        <f t="shared" si="40"/>
        <v>15890584620.210159</v>
      </c>
      <c r="E746" s="124" t="str">
        <f t="shared" ca="1" si="39"/>
        <v>C</v>
      </c>
    </row>
    <row r="747" spans="1:5" x14ac:dyDescent="0.3">
      <c r="A747" s="117" t="s">
        <v>848</v>
      </c>
      <c r="B747" s="118">
        <v>0</v>
      </c>
      <c r="C747" s="124" t="str">
        <f t="shared" ca="1" si="38"/>
        <v>C</v>
      </c>
      <c r="D747" s="124">
        <f t="shared" si="40"/>
        <v>15890584620.210159</v>
      </c>
      <c r="E747" s="124" t="str">
        <f t="shared" ca="1" si="39"/>
        <v>C</v>
      </c>
    </row>
    <row r="748" spans="1:5" x14ac:dyDescent="0.3">
      <c r="A748" s="117" t="s">
        <v>724</v>
      </c>
      <c r="B748" s="118">
        <v>0</v>
      </c>
      <c r="C748" s="124" t="str">
        <f t="shared" ca="1" si="38"/>
        <v>C</v>
      </c>
      <c r="D748" s="124">
        <f t="shared" si="40"/>
        <v>15890584620.210159</v>
      </c>
      <c r="E748" s="124" t="str">
        <f t="shared" ca="1" si="39"/>
        <v>C</v>
      </c>
    </row>
    <row r="749" spans="1:5" x14ac:dyDescent="0.3">
      <c r="A749" s="117" t="s">
        <v>835</v>
      </c>
      <c r="B749" s="118">
        <v>0</v>
      </c>
      <c r="C749" s="124" t="str">
        <f t="shared" ca="1" si="38"/>
        <v>C</v>
      </c>
      <c r="D749" s="124">
        <f t="shared" si="40"/>
        <v>15890584620.210159</v>
      </c>
      <c r="E749" s="124" t="str">
        <f t="shared" ca="1" si="39"/>
        <v>C</v>
      </c>
    </row>
    <row r="750" spans="1:5" x14ac:dyDescent="0.3">
      <c r="A750" s="117" t="s">
        <v>832</v>
      </c>
      <c r="B750" s="118">
        <v>0</v>
      </c>
      <c r="C750" s="124" t="str">
        <f t="shared" ca="1" si="38"/>
        <v>C</v>
      </c>
      <c r="D750" s="124">
        <f t="shared" si="40"/>
        <v>15890584620.210159</v>
      </c>
      <c r="E750" s="124" t="str">
        <f t="shared" ca="1" si="39"/>
        <v>C</v>
      </c>
    </row>
    <row r="751" spans="1:5" x14ac:dyDescent="0.3">
      <c r="A751" s="117" t="s">
        <v>734</v>
      </c>
      <c r="B751" s="118">
        <v>0</v>
      </c>
      <c r="C751" s="124" t="str">
        <f t="shared" ca="1" si="38"/>
        <v>C</v>
      </c>
      <c r="D751" s="124">
        <f t="shared" si="40"/>
        <v>15890584620.210159</v>
      </c>
      <c r="E751" s="124" t="str">
        <f t="shared" ca="1" si="39"/>
        <v>C</v>
      </c>
    </row>
    <row r="752" spans="1:5" x14ac:dyDescent="0.3">
      <c r="A752" s="117" t="s">
        <v>713</v>
      </c>
      <c r="B752" s="118">
        <v>0</v>
      </c>
      <c r="C752" s="124" t="str">
        <f t="shared" ca="1" si="38"/>
        <v>C</v>
      </c>
      <c r="D752" s="124">
        <f t="shared" si="40"/>
        <v>15890584620.210159</v>
      </c>
      <c r="E752" s="124" t="str">
        <f t="shared" ca="1" si="39"/>
        <v>C</v>
      </c>
    </row>
    <row r="753" spans="1:5" x14ac:dyDescent="0.3">
      <c r="A753" s="117" t="s">
        <v>718</v>
      </c>
      <c r="B753" s="118">
        <v>0</v>
      </c>
      <c r="C753" s="124" t="str">
        <f t="shared" ca="1" si="38"/>
        <v>C</v>
      </c>
      <c r="D753" s="124">
        <f t="shared" si="40"/>
        <v>15890584620.210159</v>
      </c>
      <c r="E753" s="124" t="str">
        <f t="shared" ca="1" si="39"/>
        <v>C</v>
      </c>
    </row>
    <row r="754" spans="1:5" x14ac:dyDescent="0.3">
      <c r="A754" s="117" t="s">
        <v>831</v>
      </c>
      <c r="B754" s="118">
        <v>0</v>
      </c>
      <c r="C754" s="124" t="str">
        <f t="shared" ca="1" si="38"/>
        <v>C</v>
      </c>
      <c r="D754" s="124">
        <f t="shared" si="40"/>
        <v>15890584620.210159</v>
      </c>
      <c r="E754" s="124" t="str">
        <f t="shared" ca="1" si="39"/>
        <v>C</v>
      </c>
    </row>
    <row r="755" spans="1:5" x14ac:dyDescent="0.3">
      <c r="A755" s="117" t="s">
        <v>521</v>
      </c>
      <c r="B755" s="118">
        <v>0</v>
      </c>
      <c r="C755" s="124" t="str">
        <f t="shared" ca="1" si="38"/>
        <v>C</v>
      </c>
      <c r="D755" s="124">
        <f t="shared" si="40"/>
        <v>15890584620.210159</v>
      </c>
      <c r="E755" s="124" t="str">
        <f t="shared" ca="1" si="39"/>
        <v>C</v>
      </c>
    </row>
    <row r="756" spans="1:5" x14ac:dyDescent="0.3">
      <c r="A756" s="117" t="s">
        <v>733</v>
      </c>
      <c r="B756" s="118">
        <v>0</v>
      </c>
      <c r="C756" s="124" t="str">
        <f t="shared" ca="1" si="38"/>
        <v>C</v>
      </c>
      <c r="D756" s="124">
        <f t="shared" si="40"/>
        <v>15890584620.210159</v>
      </c>
      <c r="E756" s="124" t="str">
        <f t="shared" ca="1" si="39"/>
        <v>C</v>
      </c>
    </row>
    <row r="757" spans="1:5" x14ac:dyDescent="0.3">
      <c r="A757" s="117" t="s">
        <v>717</v>
      </c>
      <c r="B757" s="118">
        <v>0</v>
      </c>
      <c r="C757" s="124" t="str">
        <f t="shared" ca="1" si="38"/>
        <v>C</v>
      </c>
      <c r="D757" s="124">
        <f t="shared" si="40"/>
        <v>15890584620.210159</v>
      </c>
      <c r="E757" s="124" t="str">
        <f t="shared" ca="1" si="39"/>
        <v>C</v>
      </c>
    </row>
    <row r="758" spans="1:5" x14ac:dyDescent="0.3">
      <c r="A758" s="117" t="s">
        <v>474</v>
      </c>
      <c r="B758" s="118">
        <v>0</v>
      </c>
      <c r="C758" s="124" t="str">
        <f t="shared" ca="1" si="38"/>
        <v>C</v>
      </c>
      <c r="D758" s="124">
        <f t="shared" si="40"/>
        <v>15890584620.210159</v>
      </c>
      <c r="E758" s="124" t="str">
        <f t="shared" ca="1" si="39"/>
        <v>C</v>
      </c>
    </row>
    <row r="759" spans="1:5" x14ac:dyDescent="0.3">
      <c r="A759" s="117" t="s">
        <v>535</v>
      </c>
      <c r="B759" s="118">
        <v>0</v>
      </c>
      <c r="C759" s="124" t="str">
        <f t="shared" ca="1" si="38"/>
        <v>C</v>
      </c>
      <c r="D759" s="124">
        <f t="shared" si="40"/>
        <v>15890584620.210159</v>
      </c>
      <c r="E759" s="124" t="str">
        <f t="shared" ca="1" si="39"/>
        <v>C</v>
      </c>
    </row>
    <row r="760" spans="1:5" x14ac:dyDescent="0.3">
      <c r="A760" s="117" t="s">
        <v>475</v>
      </c>
      <c r="B760" s="118">
        <v>0</v>
      </c>
      <c r="C760" s="124" t="str">
        <f t="shared" ca="1" si="38"/>
        <v>C</v>
      </c>
      <c r="D760" s="124">
        <f t="shared" si="40"/>
        <v>15890584620.210159</v>
      </c>
      <c r="E760" s="124" t="str">
        <f t="shared" ca="1" si="39"/>
        <v>C</v>
      </c>
    </row>
    <row r="761" spans="1:5" x14ac:dyDescent="0.3">
      <c r="A761" s="117" t="s">
        <v>473</v>
      </c>
      <c r="B761" s="118">
        <v>0</v>
      </c>
      <c r="C761" s="124" t="str">
        <f t="shared" ca="1" si="38"/>
        <v>C</v>
      </c>
      <c r="D761" s="124">
        <f t="shared" si="40"/>
        <v>15890584620.210159</v>
      </c>
      <c r="E761" s="124" t="str">
        <f t="shared" ca="1" si="39"/>
        <v>C</v>
      </c>
    </row>
    <row r="762" spans="1:5" x14ac:dyDescent="0.3">
      <c r="A762" s="117" t="s">
        <v>524</v>
      </c>
      <c r="B762" s="118">
        <v>0</v>
      </c>
      <c r="C762" s="124" t="str">
        <f t="shared" ca="1" si="38"/>
        <v>C</v>
      </c>
      <c r="D762" s="124">
        <f t="shared" si="40"/>
        <v>15890584620.210159</v>
      </c>
      <c r="E762" s="124" t="str">
        <f t="shared" ca="1" si="39"/>
        <v>C</v>
      </c>
    </row>
    <row r="763" spans="1:5" x14ac:dyDescent="0.3">
      <c r="A763" s="117" t="s">
        <v>889</v>
      </c>
      <c r="B763" s="118">
        <v>0</v>
      </c>
      <c r="C763" s="124" t="str">
        <f t="shared" ca="1" si="38"/>
        <v>C</v>
      </c>
      <c r="D763" s="124">
        <f t="shared" si="40"/>
        <v>15890584620.210159</v>
      </c>
      <c r="E763" s="124" t="str">
        <f t="shared" ca="1" si="39"/>
        <v>C</v>
      </c>
    </row>
    <row r="764" spans="1:5" x14ac:dyDescent="0.3">
      <c r="A764" s="117" t="s">
        <v>609</v>
      </c>
      <c r="B764" s="118">
        <v>0</v>
      </c>
      <c r="C764" s="124" t="str">
        <f t="shared" ca="1" si="38"/>
        <v>C</v>
      </c>
      <c r="D764" s="124">
        <f t="shared" si="40"/>
        <v>15890584620.210159</v>
      </c>
      <c r="E764" s="124" t="str">
        <f t="shared" ca="1" si="39"/>
        <v>C</v>
      </c>
    </row>
    <row r="765" spans="1:5" x14ac:dyDescent="0.3">
      <c r="A765" s="117" t="s">
        <v>883</v>
      </c>
      <c r="B765" s="118">
        <v>0</v>
      </c>
      <c r="C765" s="124" t="str">
        <f t="shared" ca="1" si="38"/>
        <v>C</v>
      </c>
      <c r="D765" s="124">
        <f t="shared" si="40"/>
        <v>15890584620.210159</v>
      </c>
      <c r="E765" s="124" t="str">
        <f t="shared" ca="1" si="39"/>
        <v>C</v>
      </c>
    </row>
    <row r="766" spans="1:5" x14ac:dyDescent="0.3">
      <c r="A766" s="117" t="s">
        <v>845</v>
      </c>
      <c r="B766" s="118">
        <v>0</v>
      </c>
      <c r="C766" s="124" t="str">
        <f t="shared" ca="1" si="38"/>
        <v>C</v>
      </c>
      <c r="D766" s="124">
        <f t="shared" si="40"/>
        <v>15890584620.210159</v>
      </c>
      <c r="E766" s="124" t="str">
        <f t="shared" ca="1" si="39"/>
        <v>C</v>
      </c>
    </row>
    <row r="767" spans="1:5" x14ac:dyDescent="0.3">
      <c r="A767" s="117" t="s">
        <v>479</v>
      </c>
      <c r="B767" s="118">
        <v>0</v>
      </c>
      <c r="C767" s="124" t="str">
        <f t="shared" ca="1" si="38"/>
        <v>C</v>
      </c>
      <c r="D767" s="124">
        <f t="shared" si="40"/>
        <v>15890584620.210159</v>
      </c>
      <c r="E767" s="124" t="str">
        <f t="shared" ca="1" si="39"/>
        <v>C</v>
      </c>
    </row>
    <row r="768" spans="1:5" x14ac:dyDescent="0.3">
      <c r="A768" s="117" t="s">
        <v>742</v>
      </c>
      <c r="B768" s="118">
        <v>0</v>
      </c>
      <c r="C768" s="124" t="str">
        <f t="shared" ca="1" si="38"/>
        <v>C</v>
      </c>
      <c r="D768" s="124">
        <f t="shared" si="40"/>
        <v>15890584620.210159</v>
      </c>
      <c r="E768" s="124" t="str">
        <f t="shared" ca="1" si="39"/>
        <v>C</v>
      </c>
    </row>
    <row r="769" spans="1:5" x14ac:dyDescent="0.3">
      <c r="A769" s="117" t="s">
        <v>838</v>
      </c>
      <c r="B769" s="118">
        <v>0</v>
      </c>
      <c r="C769" s="124" t="str">
        <f t="shared" ca="1" si="38"/>
        <v>C</v>
      </c>
      <c r="D769" s="124">
        <f t="shared" si="40"/>
        <v>15890584620.210159</v>
      </c>
      <c r="E769" s="124" t="str">
        <f t="shared" ca="1" si="39"/>
        <v>C</v>
      </c>
    </row>
    <row r="770" spans="1:5" x14ac:dyDescent="0.3">
      <c r="A770" s="117" t="s">
        <v>895</v>
      </c>
      <c r="B770" s="118">
        <v>0</v>
      </c>
      <c r="C770" s="124" t="str">
        <f t="shared" ca="1" si="38"/>
        <v>C</v>
      </c>
      <c r="D770" s="124">
        <f t="shared" si="40"/>
        <v>15890584620.210159</v>
      </c>
      <c r="E770" s="124" t="str">
        <f t="shared" ca="1" si="39"/>
        <v>C</v>
      </c>
    </row>
    <row r="771" spans="1:5" x14ac:dyDescent="0.3">
      <c r="A771" s="117" t="s">
        <v>714</v>
      </c>
      <c r="B771" s="118">
        <v>0</v>
      </c>
      <c r="C771" s="124" t="str">
        <f t="shared" ca="1" si="38"/>
        <v>C</v>
      </c>
      <c r="D771" s="124">
        <f t="shared" si="40"/>
        <v>15890584620.210159</v>
      </c>
      <c r="E771" s="124" t="str">
        <f t="shared" ca="1" si="39"/>
        <v>C</v>
      </c>
    </row>
    <row r="772" spans="1:5" x14ac:dyDescent="0.3">
      <c r="A772" s="117" t="s">
        <v>836</v>
      </c>
      <c r="B772" s="118">
        <v>0</v>
      </c>
      <c r="C772" s="124" t="str">
        <f t="shared" ca="1" si="38"/>
        <v>C</v>
      </c>
      <c r="D772" s="124">
        <f t="shared" si="40"/>
        <v>15890584620.210159</v>
      </c>
      <c r="E772" s="124" t="str">
        <f t="shared" ca="1" si="39"/>
        <v>C</v>
      </c>
    </row>
    <row r="773" spans="1:5" x14ac:dyDescent="0.3">
      <c r="A773" s="117" t="s">
        <v>498</v>
      </c>
      <c r="B773" s="118">
        <v>0</v>
      </c>
      <c r="C773" s="124" t="str">
        <f t="shared" ref="C773:C836" ca="1" si="41">IF(ROW(A773)-3&lt;=$H$9,"A",IF(ROW(A773)-3&lt;=$H$10+$H$9,"B","C"))</f>
        <v>C</v>
      </c>
      <c r="D773" s="124">
        <f t="shared" si="40"/>
        <v>15890584620.210159</v>
      </c>
      <c r="E773" s="124" t="str">
        <f t="shared" ref="E773:E836" ca="1" si="42">IF(D773&lt;=$H$15,"A",IF(D773&lt;=$H$16+$H$15,"B","C"))</f>
        <v>C</v>
      </c>
    </row>
    <row r="774" spans="1:5" x14ac:dyDescent="0.3">
      <c r="A774" s="117" t="s">
        <v>499</v>
      </c>
      <c r="B774" s="118">
        <v>0</v>
      </c>
      <c r="C774" s="124" t="str">
        <f t="shared" ca="1" si="41"/>
        <v>C</v>
      </c>
      <c r="D774" s="124">
        <f t="shared" ref="D774:D837" si="43">D773+B774</f>
        <v>15890584620.210159</v>
      </c>
      <c r="E774" s="124" t="str">
        <f t="shared" ca="1" si="42"/>
        <v>C</v>
      </c>
    </row>
    <row r="775" spans="1:5" x14ac:dyDescent="0.3">
      <c r="A775" s="117" t="s">
        <v>731</v>
      </c>
      <c r="B775" s="118">
        <v>0</v>
      </c>
      <c r="C775" s="124" t="str">
        <f t="shared" ca="1" si="41"/>
        <v>C</v>
      </c>
      <c r="D775" s="124">
        <f t="shared" si="43"/>
        <v>15890584620.210159</v>
      </c>
      <c r="E775" s="124" t="str">
        <f t="shared" ca="1" si="42"/>
        <v>C</v>
      </c>
    </row>
    <row r="776" spans="1:5" x14ac:dyDescent="0.3">
      <c r="A776" s="117" t="s">
        <v>890</v>
      </c>
      <c r="B776" s="118">
        <v>0</v>
      </c>
      <c r="C776" s="124" t="str">
        <f t="shared" ca="1" si="41"/>
        <v>C</v>
      </c>
      <c r="D776" s="124">
        <f t="shared" si="43"/>
        <v>15890584620.210159</v>
      </c>
      <c r="E776" s="124" t="str">
        <f t="shared" ca="1" si="42"/>
        <v>C</v>
      </c>
    </row>
    <row r="777" spans="1:5" x14ac:dyDescent="0.3">
      <c r="A777" s="117" t="s">
        <v>512</v>
      </c>
      <c r="B777" s="118">
        <v>0</v>
      </c>
      <c r="C777" s="124" t="str">
        <f t="shared" ca="1" si="41"/>
        <v>C</v>
      </c>
      <c r="D777" s="124">
        <f t="shared" si="43"/>
        <v>15890584620.210159</v>
      </c>
      <c r="E777" s="124" t="str">
        <f t="shared" ca="1" si="42"/>
        <v>C</v>
      </c>
    </row>
    <row r="778" spans="1:5" x14ac:dyDescent="0.3">
      <c r="A778" s="117" t="s">
        <v>730</v>
      </c>
      <c r="B778" s="118">
        <v>0</v>
      </c>
      <c r="C778" s="124" t="str">
        <f t="shared" ca="1" si="41"/>
        <v>C</v>
      </c>
      <c r="D778" s="124">
        <f t="shared" si="43"/>
        <v>15890584620.210159</v>
      </c>
      <c r="E778" s="124" t="str">
        <f t="shared" ca="1" si="42"/>
        <v>C</v>
      </c>
    </row>
    <row r="779" spans="1:5" x14ac:dyDescent="0.3">
      <c r="A779" s="117" t="s">
        <v>532</v>
      </c>
      <c r="B779" s="118">
        <v>0</v>
      </c>
      <c r="C779" s="124" t="str">
        <f t="shared" ca="1" si="41"/>
        <v>C</v>
      </c>
      <c r="D779" s="124">
        <f t="shared" si="43"/>
        <v>15890584620.210159</v>
      </c>
      <c r="E779" s="124" t="str">
        <f t="shared" ca="1" si="42"/>
        <v>C</v>
      </c>
    </row>
    <row r="780" spans="1:5" x14ac:dyDescent="0.3">
      <c r="A780" s="117" t="s">
        <v>732</v>
      </c>
      <c r="B780" s="118">
        <v>0</v>
      </c>
      <c r="C780" s="124" t="str">
        <f t="shared" ca="1" si="41"/>
        <v>C</v>
      </c>
      <c r="D780" s="124">
        <f t="shared" si="43"/>
        <v>15890584620.210159</v>
      </c>
      <c r="E780" s="124" t="str">
        <f t="shared" ca="1" si="42"/>
        <v>C</v>
      </c>
    </row>
    <row r="781" spans="1:5" x14ac:dyDescent="0.3">
      <c r="A781" s="117" t="s">
        <v>880</v>
      </c>
      <c r="B781" s="118">
        <v>0</v>
      </c>
      <c r="C781" s="124" t="str">
        <f t="shared" ca="1" si="41"/>
        <v>C</v>
      </c>
      <c r="D781" s="124">
        <f t="shared" si="43"/>
        <v>15890584620.210159</v>
      </c>
      <c r="E781" s="124" t="str">
        <f t="shared" ca="1" si="42"/>
        <v>C</v>
      </c>
    </row>
    <row r="782" spans="1:5" x14ac:dyDescent="0.3">
      <c r="A782" s="117" t="s">
        <v>657</v>
      </c>
      <c r="B782" s="118">
        <v>0</v>
      </c>
      <c r="C782" s="124" t="str">
        <f t="shared" ca="1" si="41"/>
        <v>C</v>
      </c>
      <c r="D782" s="124">
        <f t="shared" si="43"/>
        <v>15890584620.210159</v>
      </c>
      <c r="E782" s="124" t="str">
        <f t="shared" ca="1" si="42"/>
        <v>C</v>
      </c>
    </row>
    <row r="783" spans="1:5" x14ac:dyDescent="0.3">
      <c r="A783" s="117" t="s">
        <v>847</v>
      </c>
      <c r="B783" s="118">
        <v>0</v>
      </c>
      <c r="C783" s="124" t="str">
        <f t="shared" ca="1" si="41"/>
        <v>C</v>
      </c>
      <c r="D783" s="124">
        <f t="shared" si="43"/>
        <v>15890584620.210159</v>
      </c>
      <c r="E783" s="124" t="str">
        <f t="shared" ca="1" si="42"/>
        <v>C</v>
      </c>
    </row>
    <row r="784" spans="1:5" x14ac:dyDescent="0.3">
      <c r="A784" s="117" t="s">
        <v>663</v>
      </c>
      <c r="B784" s="118">
        <v>0</v>
      </c>
      <c r="C784" s="124" t="str">
        <f t="shared" ca="1" si="41"/>
        <v>C</v>
      </c>
      <c r="D784" s="124">
        <f t="shared" si="43"/>
        <v>15890584620.210159</v>
      </c>
      <c r="E784" s="124" t="str">
        <f t="shared" ca="1" si="42"/>
        <v>C</v>
      </c>
    </row>
    <row r="785" spans="1:5" x14ac:dyDescent="0.3">
      <c r="A785" s="117" t="s">
        <v>728</v>
      </c>
      <c r="B785" s="118">
        <v>0</v>
      </c>
      <c r="C785" s="124" t="str">
        <f t="shared" ca="1" si="41"/>
        <v>C</v>
      </c>
      <c r="D785" s="124">
        <f t="shared" si="43"/>
        <v>15890584620.210159</v>
      </c>
      <c r="E785" s="124" t="str">
        <f t="shared" ca="1" si="42"/>
        <v>C</v>
      </c>
    </row>
    <row r="786" spans="1:5" x14ac:dyDescent="0.3">
      <c r="A786" s="117" t="s">
        <v>661</v>
      </c>
      <c r="B786" s="118">
        <v>0</v>
      </c>
      <c r="C786" s="124" t="str">
        <f t="shared" ca="1" si="41"/>
        <v>C</v>
      </c>
      <c r="D786" s="124">
        <f t="shared" si="43"/>
        <v>15890584620.210159</v>
      </c>
      <c r="E786" s="124" t="str">
        <f t="shared" ca="1" si="42"/>
        <v>C</v>
      </c>
    </row>
    <row r="787" spans="1:5" x14ac:dyDescent="0.3">
      <c r="A787" s="117" t="s">
        <v>729</v>
      </c>
      <c r="B787" s="118">
        <v>0</v>
      </c>
      <c r="C787" s="124" t="str">
        <f t="shared" ca="1" si="41"/>
        <v>C</v>
      </c>
      <c r="D787" s="124">
        <f t="shared" si="43"/>
        <v>15890584620.210159</v>
      </c>
      <c r="E787" s="124" t="str">
        <f t="shared" ca="1" si="42"/>
        <v>C</v>
      </c>
    </row>
    <row r="788" spans="1:5" x14ac:dyDescent="0.3">
      <c r="A788" s="117" t="s">
        <v>892</v>
      </c>
      <c r="B788" s="118">
        <v>0</v>
      </c>
      <c r="C788" s="124" t="str">
        <f t="shared" ca="1" si="41"/>
        <v>C</v>
      </c>
      <c r="D788" s="124">
        <f t="shared" si="43"/>
        <v>15890584620.210159</v>
      </c>
      <c r="E788" s="124" t="str">
        <f t="shared" ca="1" si="42"/>
        <v>C</v>
      </c>
    </row>
    <row r="789" spans="1:5" x14ac:dyDescent="0.3">
      <c r="A789" s="117" t="s">
        <v>746</v>
      </c>
      <c r="B789" s="118">
        <v>0</v>
      </c>
      <c r="C789" s="124" t="str">
        <f t="shared" ca="1" si="41"/>
        <v>C</v>
      </c>
      <c r="D789" s="124">
        <f t="shared" si="43"/>
        <v>15890584620.210159</v>
      </c>
      <c r="E789" s="124" t="str">
        <f t="shared" ca="1" si="42"/>
        <v>C</v>
      </c>
    </row>
    <row r="790" spans="1:5" x14ac:dyDescent="0.3">
      <c r="A790" s="117" t="s">
        <v>834</v>
      </c>
      <c r="B790" s="118">
        <v>0</v>
      </c>
      <c r="C790" s="124" t="str">
        <f t="shared" ca="1" si="41"/>
        <v>C</v>
      </c>
      <c r="D790" s="124">
        <f t="shared" si="43"/>
        <v>15890584620.210159</v>
      </c>
      <c r="E790" s="124" t="str">
        <f t="shared" ca="1" si="42"/>
        <v>C</v>
      </c>
    </row>
    <row r="791" spans="1:5" x14ac:dyDescent="0.3">
      <c r="A791" s="117" t="s">
        <v>719</v>
      </c>
      <c r="B791" s="118">
        <v>0</v>
      </c>
      <c r="C791" s="124" t="str">
        <f t="shared" ca="1" si="41"/>
        <v>C</v>
      </c>
      <c r="D791" s="124">
        <f t="shared" si="43"/>
        <v>15890584620.210159</v>
      </c>
      <c r="E791" s="124" t="str">
        <f t="shared" ca="1" si="42"/>
        <v>C</v>
      </c>
    </row>
    <row r="792" spans="1:5" x14ac:dyDescent="0.3">
      <c r="A792" s="117" t="s">
        <v>804</v>
      </c>
      <c r="B792" s="118">
        <v>0</v>
      </c>
      <c r="C792" s="124" t="str">
        <f t="shared" ca="1" si="41"/>
        <v>C</v>
      </c>
      <c r="D792" s="124">
        <f t="shared" si="43"/>
        <v>15890584620.210159</v>
      </c>
      <c r="E792" s="124" t="str">
        <f t="shared" ca="1" si="42"/>
        <v>C</v>
      </c>
    </row>
    <row r="793" spans="1:5" x14ac:dyDescent="0.3">
      <c r="A793" s="117" t="s">
        <v>882</v>
      </c>
      <c r="B793" s="118">
        <v>0</v>
      </c>
      <c r="C793" s="124" t="str">
        <f t="shared" ca="1" si="41"/>
        <v>C</v>
      </c>
      <c r="D793" s="124">
        <f t="shared" si="43"/>
        <v>15890584620.210159</v>
      </c>
      <c r="E793" s="124" t="str">
        <f t="shared" ca="1" si="42"/>
        <v>C</v>
      </c>
    </row>
    <row r="794" spans="1:5" x14ac:dyDescent="0.3">
      <c r="A794" s="117" t="s">
        <v>522</v>
      </c>
      <c r="B794" s="118">
        <v>0</v>
      </c>
      <c r="C794" s="124" t="str">
        <f t="shared" ca="1" si="41"/>
        <v>C</v>
      </c>
      <c r="D794" s="124">
        <f t="shared" si="43"/>
        <v>15890584620.210159</v>
      </c>
      <c r="E794" s="124" t="str">
        <f t="shared" ca="1" si="42"/>
        <v>C</v>
      </c>
    </row>
    <row r="795" spans="1:5" x14ac:dyDescent="0.3">
      <c r="A795" s="117" t="s">
        <v>496</v>
      </c>
      <c r="B795" s="118">
        <v>0</v>
      </c>
      <c r="C795" s="124" t="str">
        <f t="shared" ca="1" si="41"/>
        <v>C</v>
      </c>
      <c r="D795" s="124">
        <f t="shared" si="43"/>
        <v>15890584620.210159</v>
      </c>
      <c r="E795" s="124" t="str">
        <f t="shared" ca="1" si="42"/>
        <v>C</v>
      </c>
    </row>
    <row r="796" spans="1:5" x14ac:dyDescent="0.3">
      <c r="A796" s="117" t="s">
        <v>735</v>
      </c>
      <c r="B796" s="118">
        <v>0</v>
      </c>
      <c r="C796" s="124" t="str">
        <f t="shared" ca="1" si="41"/>
        <v>C</v>
      </c>
      <c r="D796" s="124">
        <f t="shared" si="43"/>
        <v>15890584620.210159</v>
      </c>
      <c r="E796" s="124" t="str">
        <f t="shared" ca="1" si="42"/>
        <v>C</v>
      </c>
    </row>
    <row r="797" spans="1:5" x14ac:dyDescent="0.3">
      <c r="A797" s="117" t="s">
        <v>726</v>
      </c>
      <c r="B797" s="118">
        <v>0</v>
      </c>
      <c r="C797" s="124" t="str">
        <f t="shared" ca="1" si="41"/>
        <v>C</v>
      </c>
      <c r="D797" s="124">
        <f t="shared" si="43"/>
        <v>15890584620.210159</v>
      </c>
      <c r="E797" s="124" t="str">
        <f t="shared" ca="1" si="42"/>
        <v>C</v>
      </c>
    </row>
    <row r="798" spans="1:5" x14ac:dyDescent="0.3">
      <c r="A798" s="117" t="s">
        <v>725</v>
      </c>
      <c r="B798" s="118">
        <v>0</v>
      </c>
      <c r="C798" s="124" t="str">
        <f t="shared" ca="1" si="41"/>
        <v>C</v>
      </c>
      <c r="D798" s="124">
        <f t="shared" si="43"/>
        <v>15890584620.210159</v>
      </c>
      <c r="E798" s="124" t="str">
        <f t="shared" ca="1" si="42"/>
        <v>C</v>
      </c>
    </row>
    <row r="799" spans="1:5" x14ac:dyDescent="0.3">
      <c r="A799" s="117" t="s">
        <v>744</v>
      </c>
      <c r="B799" s="118">
        <v>0</v>
      </c>
      <c r="C799" s="124" t="str">
        <f t="shared" ca="1" si="41"/>
        <v>C</v>
      </c>
      <c r="D799" s="124">
        <f t="shared" si="43"/>
        <v>15890584620.210159</v>
      </c>
      <c r="E799" s="124" t="str">
        <f t="shared" ca="1" si="42"/>
        <v>C</v>
      </c>
    </row>
    <row r="800" spans="1:5" x14ac:dyDescent="0.3">
      <c r="A800" s="117" t="s">
        <v>781</v>
      </c>
      <c r="B800" s="118">
        <v>0</v>
      </c>
      <c r="C800" s="124" t="str">
        <f t="shared" ca="1" si="41"/>
        <v>C</v>
      </c>
      <c r="D800" s="124">
        <f t="shared" si="43"/>
        <v>15890584620.210159</v>
      </c>
      <c r="E800" s="124" t="str">
        <f t="shared" ca="1" si="42"/>
        <v>C</v>
      </c>
    </row>
    <row r="801" spans="1:5" x14ac:dyDescent="0.3">
      <c r="A801" s="117" t="s">
        <v>260</v>
      </c>
      <c r="B801" s="118">
        <v>0</v>
      </c>
      <c r="C801" s="124" t="str">
        <f t="shared" ca="1" si="41"/>
        <v>C</v>
      </c>
      <c r="D801" s="124">
        <f t="shared" si="43"/>
        <v>15890584620.210159</v>
      </c>
      <c r="E801" s="124" t="str">
        <f t="shared" ca="1" si="42"/>
        <v>C</v>
      </c>
    </row>
    <row r="802" spans="1:5" x14ac:dyDescent="0.3">
      <c r="A802" s="117" t="s">
        <v>242</v>
      </c>
      <c r="B802" s="118">
        <v>0</v>
      </c>
      <c r="C802" s="124" t="str">
        <f t="shared" ca="1" si="41"/>
        <v>C</v>
      </c>
      <c r="D802" s="124">
        <f t="shared" si="43"/>
        <v>15890584620.210159</v>
      </c>
      <c r="E802" s="124" t="str">
        <f t="shared" ca="1" si="42"/>
        <v>C</v>
      </c>
    </row>
    <row r="803" spans="1:5" x14ac:dyDescent="0.3">
      <c r="A803" s="117" t="s">
        <v>871</v>
      </c>
      <c r="B803" s="118">
        <v>0</v>
      </c>
      <c r="C803" s="124" t="str">
        <f t="shared" ca="1" si="41"/>
        <v>C</v>
      </c>
      <c r="D803" s="124">
        <f t="shared" si="43"/>
        <v>15890584620.210159</v>
      </c>
      <c r="E803" s="124" t="str">
        <f t="shared" ca="1" si="42"/>
        <v>C</v>
      </c>
    </row>
    <row r="804" spans="1:5" x14ac:dyDescent="0.3">
      <c r="A804" s="117" t="s">
        <v>269</v>
      </c>
      <c r="B804" s="118">
        <v>0</v>
      </c>
      <c r="C804" s="124" t="str">
        <f t="shared" ca="1" si="41"/>
        <v>C</v>
      </c>
      <c r="D804" s="124">
        <f t="shared" si="43"/>
        <v>15890584620.210159</v>
      </c>
      <c r="E804" s="124" t="str">
        <f t="shared" ca="1" si="42"/>
        <v>C</v>
      </c>
    </row>
    <row r="805" spans="1:5" x14ac:dyDescent="0.3">
      <c r="A805" s="117" t="s">
        <v>333</v>
      </c>
      <c r="B805" s="118">
        <v>0</v>
      </c>
      <c r="C805" s="124" t="str">
        <f t="shared" ca="1" si="41"/>
        <v>C</v>
      </c>
      <c r="D805" s="124">
        <f t="shared" si="43"/>
        <v>15890584620.210159</v>
      </c>
      <c r="E805" s="124" t="str">
        <f t="shared" ca="1" si="42"/>
        <v>C</v>
      </c>
    </row>
    <row r="806" spans="1:5" x14ac:dyDescent="0.3">
      <c r="A806" s="117" t="s">
        <v>740</v>
      </c>
      <c r="B806" s="118">
        <v>0</v>
      </c>
      <c r="C806" s="124" t="str">
        <f t="shared" ca="1" si="41"/>
        <v>C</v>
      </c>
      <c r="D806" s="124">
        <f t="shared" si="43"/>
        <v>15890584620.210159</v>
      </c>
      <c r="E806" s="124" t="str">
        <f t="shared" ca="1" si="42"/>
        <v>C</v>
      </c>
    </row>
    <row r="807" spans="1:5" x14ac:dyDescent="0.3">
      <c r="A807" s="117" t="s">
        <v>232</v>
      </c>
      <c r="B807" s="118">
        <v>0</v>
      </c>
      <c r="C807" s="124" t="str">
        <f t="shared" ca="1" si="41"/>
        <v>C</v>
      </c>
      <c r="D807" s="124">
        <f t="shared" si="43"/>
        <v>15890584620.210159</v>
      </c>
      <c r="E807" s="124" t="str">
        <f t="shared" ca="1" si="42"/>
        <v>C</v>
      </c>
    </row>
    <row r="808" spans="1:5" x14ac:dyDescent="0.3">
      <c r="A808" s="117" t="s">
        <v>376</v>
      </c>
      <c r="B808" s="118">
        <v>0</v>
      </c>
      <c r="C808" s="124" t="str">
        <f t="shared" ca="1" si="41"/>
        <v>C</v>
      </c>
      <c r="D808" s="124">
        <f t="shared" si="43"/>
        <v>15890584620.210159</v>
      </c>
      <c r="E808" s="124" t="str">
        <f t="shared" ca="1" si="42"/>
        <v>C</v>
      </c>
    </row>
    <row r="809" spans="1:5" x14ac:dyDescent="0.3">
      <c r="A809" s="117" t="s">
        <v>827</v>
      </c>
      <c r="B809" s="118">
        <v>0</v>
      </c>
      <c r="C809" s="124" t="str">
        <f t="shared" ca="1" si="41"/>
        <v>C</v>
      </c>
      <c r="D809" s="124">
        <f t="shared" si="43"/>
        <v>15890584620.210159</v>
      </c>
      <c r="E809" s="124" t="str">
        <f t="shared" ca="1" si="42"/>
        <v>C</v>
      </c>
    </row>
    <row r="810" spans="1:5" x14ac:dyDescent="0.3">
      <c r="A810" s="117" t="s">
        <v>234</v>
      </c>
      <c r="B810" s="118">
        <v>0</v>
      </c>
      <c r="C810" s="124" t="str">
        <f t="shared" ca="1" si="41"/>
        <v>C</v>
      </c>
      <c r="D810" s="124">
        <f t="shared" si="43"/>
        <v>15890584620.210159</v>
      </c>
      <c r="E810" s="124" t="str">
        <f t="shared" ca="1" si="42"/>
        <v>C</v>
      </c>
    </row>
    <row r="811" spans="1:5" x14ac:dyDescent="0.3">
      <c r="A811" s="117" t="s">
        <v>705</v>
      </c>
      <c r="B811" s="118">
        <v>0</v>
      </c>
      <c r="C811" s="124" t="str">
        <f t="shared" ca="1" si="41"/>
        <v>C</v>
      </c>
      <c r="D811" s="124">
        <f t="shared" si="43"/>
        <v>15890584620.210159</v>
      </c>
      <c r="E811" s="124" t="str">
        <f t="shared" ca="1" si="42"/>
        <v>C</v>
      </c>
    </row>
    <row r="812" spans="1:5" x14ac:dyDescent="0.3">
      <c r="A812" s="117" t="s">
        <v>396</v>
      </c>
      <c r="B812" s="118">
        <v>0</v>
      </c>
      <c r="C812" s="124" t="str">
        <f t="shared" ca="1" si="41"/>
        <v>C</v>
      </c>
      <c r="D812" s="124">
        <f t="shared" si="43"/>
        <v>15890584620.210159</v>
      </c>
      <c r="E812" s="124" t="str">
        <f t="shared" ca="1" si="42"/>
        <v>C</v>
      </c>
    </row>
    <row r="813" spans="1:5" x14ac:dyDescent="0.3">
      <c r="A813" s="117" t="s">
        <v>368</v>
      </c>
      <c r="B813" s="118">
        <v>0</v>
      </c>
      <c r="C813" s="124" t="str">
        <f t="shared" ca="1" si="41"/>
        <v>C</v>
      </c>
      <c r="D813" s="124">
        <f t="shared" si="43"/>
        <v>15890584620.210159</v>
      </c>
      <c r="E813" s="124" t="str">
        <f t="shared" ca="1" si="42"/>
        <v>C</v>
      </c>
    </row>
    <row r="814" spans="1:5" x14ac:dyDescent="0.3">
      <c r="A814" s="117" t="s">
        <v>876</v>
      </c>
      <c r="B814" s="118">
        <v>0</v>
      </c>
      <c r="C814" s="124" t="str">
        <f t="shared" ca="1" si="41"/>
        <v>C</v>
      </c>
      <c r="D814" s="124">
        <f t="shared" si="43"/>
        <v>15890584620.210159</v>
      </c>
      <c r="E814" s="124" t="str">
        <f t="shared" ca="1" si="42"/>
        <v>C</v>
      </c>
    </row>
    <row r="815" spans="1:5" x14ac:dyDescent="0.3">
      <c r="A815" s="117" t="s">
        <v>706</v>
      </c>
      <c r="B815" s="118">
        <v>0</v>
      </c>
      <c r="C815" s="124" t="str">
        <f t="shared" ca="1" si="41"/>
        <v>C</v>
      </c>
      <c r="D815" s="124">
        <f t="shared" si="43"/>
        <v>15890584620.210159</v>
      </c>
      <c r="E815" s="124" t="str">
        <f t="shared" ca="1" si="42"/>
        <v>C</v>
      </c>
    </row>
    <row r="816" spans="1:5" x14ac:dyDescent="0.3">
      <c r="A816" s="117" t="s">
        <v>460</v>
      </c>
      <c r="B816" s="118">
        <v>0</v>
      </c>
      <c r="C816" s="124" t="str">
        <f t="shared" ca="1" si="41"/>
        <v>C</v>
      </c>
      <c r="D816" s="124">
        <f t="shared" si="43"/>
        <v>15890584620.210159</v>
      </c>
      <c r="E816" s="124" t="str">
        <f t="shared" ca="1" si="42"/>
        <v>C</v>
      </c>
    </row>
    <row r="817" spans="1:5" x14ac:dyDescent="0.3">
      <c r="A817" s="117" t="s">
        <v>328</v>
      </c>
      <c r="B817" s="118">
        <v>0</v>
      </c>
      <c r="C817" s="124" t="str">
        <f t="shared" ca="1" si="41"/>
        <v>C</v>
      </c>
      <c r="D817" s="124">
        <f t="shared" si="43"/>
        <v>15890584620.210159</v>
      </c>
      <c r="E817" s="124" t="str">
        <f t="shared" ca="1" si="42"/>
        <v>C</v>
      </c>
    </row>
    <row r="818" spans="1:5" x14ac:dyDescent="0.3">
      <c r="A818" s="117" t="s">
        <v>868</v>
      </c>
      <c r="B818" s="118">
        <v>0</v>
      </c>
      <c r="C818" s="124" t="str">
        <f t="shared" ca="1" si="41"/>
        <v>C</v>
      </c>
      <c r="D818" s="124">
        <f t="shared" si="43"/>
        <v>15890584620.210159</v>
      </c>
      <c r="E818" s="124" t="str">
        <f t="shared" ca="1" si="42"/>
        <v>C</v>
      </c>
    </row>
    <row r="819" spans="1:5" x14ac:dyDescent="0.3">
      <c r="A819" s="117" t="s">
        <v>338</v>
      </c>
      <c r="B819" s="118">
        <v>0</v>
      </c>
      <c r="C819" s="124" t="str">
        <f t="shared" ca="1" si="41"/>
        <v>C</v>
      </c>
      <c r="D819" s="124">
        <f t="shared" si="43"/>
        <v>15890584620.210159</v>
      </c>
      <c r="E819" s="124" t="str">
        <f t="shared" ca="1" si="42"/>
        <v>C</v>
      </c>
    </row>
    <row r="820" spans="1:5" x14ac:dyDescent="0.3">
      <c r="A820" s="117" t="s">
        <v>365</v>
      </c>
      <c r="B820" s="118">
        <v>0</v>
      </c>
      <c r="C820" s="124" t="str">
        <f t="shared" ca="1" si="41"/>
        <v>C</v>
      </c>
      <c r="D820" s="124">
        <f t="shared" si="43"/>
        <v>15890584620.210159</v>
      </c>
      <c r="E820" s="124" t="str">
        <f t="shared" ca="1" si="42"/>
        <v>C</v>
      </c>
    </row>
    <row r="821" spans="1:5" x14ac:dyDescent="0.3">
      <c r="A821" s="117" t="s">
        <v>877</v>
      </c>
      <c r="B821" s="118">
        <v>0</v>
      </c>
      <c r="C821" s="124" t="str">
        <f t="shared" ca="1" si="41"/>
        <v>C</v>
      </c>
      <c r="D821" s="124">
        <f t="shared" si="43"/>
        <v>15890584620.210159</v>
      </c>
      <c r="E821" s="124" t="str">
        <f t="shared" ca="1" si="42"/>
        <v>C</v>
      </c>
    </row>
    <row r="822" spans="1:5" x14ac:dyDescent="0.3">
      <c r="A822" s="117" t="s">
        <v>450</v>
      </c>
      <c r="B822" s="118">
        <v>0</v>
      </c>
      <c r="C822" s="124" t="str">
        <f t="shared" ca="1" si="41"/>
        <v>C</v>
      </c>
      <c r="D822" s="124">
        <f t="shared" si="43"/>
        <v>15890584620.210159</v>
      </c>
      <c r="E822" s="124" t="str">
        <f t="shared" ca="1" si="42"/>
        <v>C</v>
      </c>
    </row>
    <row r="823" spans="1:5" x14ac:dyDescent="0.3">
      <c r="A823" s="117" t="s">
        <v>439</v>
      </c>
      <c r="B823" s="118">
        <v>0</v>
      </c>
      <c r="C823" s="124" t="str">
        <f t="shared" ca="1" si="41"/>
        <v>C</v>
      </c>
      <c r="D823" s="124">
        <f t="shared" si="43"/>
        <v>15890584620.210159</v>
      </c>
      <c r="E823" s="124" t="str">
        <f t="shared" ca="1" si="42"/>
        <v>C</v>
      </c>
    </row>
    <row r="824" spans="1:5" x14ac:dyDescent="0.3">
      <c r="A824" s="117" t="s">
        <v>715</v>
      </c>
      <c r="B824" s="118">
        <v>0</v>
      </c>
      <c r="C824" s="124" t="str">
        <f t="shared" ca="1" si="41"/>
        <v>C</v>
      </c>
      <c r="D824" s="124">
        <f t="shared" si="43"/>
        <v>15890584620.210159</v>
      </c>
      <c r="E824" s="124" t="str">
        <f t="shared" ca="1" si="42"/>
        <v>C</v>
      </c>
    </row>
    <row r="825" spans="1:5" x14ac:dyDescent="0.3">
      <c r="A825" s="117" t="s">
        <v>684</v>
      </c>
      <c r="B825" s="118">
        <v>0</v>
      </c>
      <c r="C825" s="124" t="str">
        <f t="shared" ca="1" si="41"/>
        <v>C</v>
      </c>
      <c r="D825" s="124">
        <f t="shared" si="43"/>
        <v>15890584620.210159</v>
      </c>
      <c r="E825" s="124" t="str">
        <f t="shared" ca="1" si="42"/>
        <v>C</v>
      </c>
    </row>
    <row r="826" spans="1:5" x14ac:dyDescent="0.3">
      <c r="A826" s="117" t="s">
        <v>875</v>
      </c>
      <c r="B826" s="118">
        <v>0</v>
      </c>
      <c r="C826" s="124" t="str">
        <f t="shared" ca="1" si="41"/>
        <v>C</v>
      </c>
      <c r="D826" s="124">
        <f t="shared" si="43"/>
        <v>15890584620.210159</v>
      </c>
      <c r="E826" s="124" t="str">
        <f t="shared" ca="1" si="42"/>
        <v>C</v>
      </c>
    </row>
    <row r="827" spans="1:5" x14ac:dyDescent="0.3">
      <c r="A827" s="117" t="s">
        <v>870</v>
      </c>
      <c r="B827" s="118">
        <v>0</v>
      </c>
      <c r="C827" s="124" t="str">
        <f t="shared" ca="1" si="41"/>
        <v>C</v>
      </c>
      <c r="D827" s="124">
        <f t="shared" si="43"/>
        <v>15890584620.210159</v>
      </c>
      <c r="E827" s="124" t="str">
        <f t="shared" ca="1" si="42"/>
        <v>C</v>
      </c>
    </row>
    <row r="828" spans="1:5" x14ac:dyDescent="0.3">
      <c r="A828" s="117" t="s">
        <v>828</v>
      </c>
      <c r="B828" s="118">
        <v>0</v>
      </c>
      <c r="C828" s="124" t="str">
        <f t="shared" ca="1" si="41"/>
        <v>C</v>
      </c>
      <c r="D828" s="124">
        <f t="shared" si="43"/>
        <v>15890584620.210159</v>
      </c>
      <c r="E828" s="124" t="str">
        <f t="shared" ca="1" si="42"/>
        <v>C</v>
      </c>
    </row>
    <row r="829" spans="1:5" x14ac:dyDescent="0.3">
      <c r="A829" s="117" t="s">
        <v>867</v>
      </c>
      <c r="B829" s="118">
        <v>0</v>
      </c>
      <c r="C829" s="124" t="str">
        <f t="shared" ca="1" si="41"/>
        <v>C</v>
      </c>
      <c r="D829" s="124">
        <f t="shared" si="43"/>
        <v>15890584620.210159</v>
      </c>
      <c r="E829" s="124" t="str">
        <f t="shared" ca="1" si="42"/>
        <v>C</v>
      </c>
    </row>
    <row r="830" spans="1:5" x14ac:dyDescent="0.3">
      <c r="A830" s="117" t="s">
        <v>878</v>
      </c>
      <c r="B830" s="118">
        <v>0</v>
      </c>
      <c r="C830" s="124" t="str">
        <f t="shared" ca="1" si="41"/>
        <v>C</v>
      </c>
      <c r="D830" s="124">
        <f t="shared" si="43"/>
        <v>15890584620.210159</v>
      </c>
      <c r="E830" s="124" t="str">
        <f t="shared" ca="1" si="42"/>
        <v>C</v>
      </c>
    </row>
    <row r="831" spans="1:5" x14ac:dyDescent="0.3">
      <c r="A831" s="117" t="s">
        <v>782</v>
      </c>
      <c r="B831" s="118">
        <v>0</v>
      </c>
      <c r="C831" s="124" t="str">
        <f t="shared" ca="1" si="41"/>
        <v>C</v>
      </c>
      <c r="D831" s="124">
        <f t="shared" si="43"/>
        <v>15890584620.210159</v>
      </c>
      <c r="E831" s="124" t="str">
        <f t="shared" ca="1" si="42"/>
        <v>C</v>
      </c>
    </row>
    <row r="832" spans="1:5" x14ac:dyDescent="0.3">
      <c r="A832" s="117" t="s">
        <v>826</v>
      </c>
      <c r="B832" s="118">
        <v>0</v>
      </c>
      <c r="C832" s="124" t="str">
        <f t="shared" ca="1" si="41"/>
        <v>C</v>
      </c>
      <c r="D832" s="124">
        <f t="shared" si="43"/>
        <v>15890584620.210159</v>
      </c>
      <c r="E832" s="124" t="str">
        <f t="shared" ca="1" si="42"/>
        <v>C</v>
      </c>
    </row>
    <row r="833" spans="1:5" x14ac:dyDescent="0.3">
      <c r="A833" s="117" t="s">
        <v>341</v>
      </c>
      <c r="B833" s="118">
        <v>0</v>
      </c>
      <c r="C833" s="124" t="str">
        <f t="shared" ca="1" si="41"/>
        <v>C</v>
      </c>
      <c r="D833" s="124">
        <f t="shared" si="43"/>
        <v>15890584620.210159</v>
      </c>
      <c r="E833" s="124" t="str">
        <f t="shared" ca="1" si="42"/>
        <v>C</v>
      </c>
    </row>
    <row r="834" spans="1:5" x14ac:dyDescent="0.3">
      <c r="A834" s="117" t="s">
        <v>779</v>
      </c>
      <c r="B834" s="118">
        <v>0</v>
      </c>
      <c r="C834" s="124" t="str">
        <f t="shared" ca="1" si="41"/>
        <v>C</v>
      </c>
      <c r="D834" s="124">
        <f t="shared" si="43"/>
        <v>15890584620.210159</v>
      </c>
      <c r="E834" s="124" t="str">
        <f t="shared" ca="1" si="42"/>
        <v>C</v>
      </c>
    </row>
    <row r="835" spans="1:5" x14ac:dyDescent="0.3">
      <c r="A835" s="117" t="s">
        <v>372</v>
      </c>
      <c r="B835" s="118">
        <v>0</v>
      </c>
      <c r="C835" s="124" t="str">
        <f t="shared" ca="1" si="41"/>
        <v>C</v>
      </c>
      <c r="D835" s="124">
        <f t="shared" si="43"/>
        <v>15890584620.210159</v>
      </c>
      <c r="E835" s="124" t="str">
        <f t="shared" ca="1" si="42"/>
        <v>C</v>
      </c>
    </row>
    <row r="836" spans="1:5" x14ac:dyDescent="0.3">
      <c r="A836" s="117" t="s">
        <v>241</v>
      </c>
      <c r="B836" s="118">
        <v>0</v>
      </c>
      <c r="C836" s="124" t="str">
        <f t="shared" ca="1" si="41"/>
        <v>C</v>
      </c>
      <c r="D836" s="124">
        <f t="shared" si="43"/>
        <v>15890584620.210159</v>
      </c>
      <c r="E836" s="124" t="str">
        <f t="shared" ca="1" si="42"/>
        <v>C</v>
      </c>
    </row>
    <row r="837" spans="1:5" x14ac:dyDescent="0.3">
      <c r="A837" s="117" t="s">
        <v>285</v>
      </c>
      <c r="B837" s="118">
        <v>0</v>
      </c>
      <c r="C837" s="124" t="str">
        <f t="shared" ref="C837:C881" ca="1" si="44">IF(ROW(A837)-3&lt;=$H$9,"A",IF(ROW(A837)-3&lt;=$H$10+$H$9,"B","C"))</f>
        <v>C</v>
      </c>
      <c r="D837" s="124">
        <f t="shared" si="43"/>
        <v>15890584620.210159</v>
      </c>
      <c r="E837" s="124" t="str">
        <f t="shared" ref="E837:E881" ca="1" si="45">IF(D837&lt;=$H$15,"A",IF(D837&lt;=$H$16+$H$15,"B","C"))</f>
        <v>C</v>
      </c>
    </row>
    <row r="838" spans="1:5" x14ac:dyDescent="0.3">
      <c r="A838" s="117" t="s">
        <v>873</v>
      </c>
      <c r="B838" s="118">
        <v>0</v>
      </c>
      <c r="C838" s="124" t="str">
        <f t="shared" ca="1" si="44"/>
        <v>C</v>
      </c>
      <c r="D838" s="124">
        <f t="shared" ref="D838:D881" si="46">D837+B838</f>
        <v>15890584620.210159</v>
      </c>
      <c r="E838" s="124" t="str">
        <f t="shared" ca="1" si="45"/>
        <v>C</v>
      </c>
    </row>
    <row r="839" spans="1:5" x14ac:dyDescent="0.3">
      <c r="A839" s="117" t="s">
        <v>421</v>
      </c>
      <c r="B839" s="118">
        <v>0</v>
      </c>
      <c r="C839" s="124" t="str">
        <f t="shared" ca="1" si="44"/>
        <v>C</v>
      </c>
      <c r="D839" s="124">
        <f t="shared" si="46"/>
        <v>15890584620.210159</v>
      </c>
      <c r="E839" s="124" t="str">
        <f t="shared" ca="1" si="45"/>
        <v>C</v>
      </c>
    </row>
    <row r="840" spans="1:5" x14ac:dyDescent="0.3">
      <c r="A840" s="117" t="s">
        <v>771</v>
      </c>
      <c r="B840" s="118">
        <v>0</v>
      </c>
      <c r="C840" s="124" t="str">
        <f t="shared" ca="1" si="44"/>
        <v>C</v>
      </c>
      <c r="D840" s="124">
        <f t="shared" si="46"/>
        <v>15890584620.210159</v>
      </c>
      <c r="E840" s="124" t="str">
        <f t="shared" ca="1" si="45"/>
        <v>C</v>
      </c>
    </row>
    <row r="841" spans="1:5" x14ac:dyDescent="0.3">
      <c r="A841" s="117" t="s">
        <v>822</v>
      </c>
      <c r="B841" s="118">
        <v>0</v>
      </c>
      <c r="C841" s="124" t="str">
        <f t="shared" ca="1" si="44"/>
        <v>C</v>
      </c>
      <c r="D841" s="124">
        <f t="shared" si="46"/>
        <v>15890584620.210159</v>
      </c>
      <c r="E841" s="124" t="str">
        <f t="shared" ca="1" si="45"/>
        <v>C</v>
      </c>
    </row>
    <row r="842" spans="1:5" x14ac:dyDescent="0.3">
      <c r="A842" s="117" t="s">
        <v>829</v>
      </c>
      <c r="B842" s="118">
        <v>0</v>
      </c>
      <c r="C842" s="124" t="str">
        <f t="shared" ca="1" si="44"/>
        <v>C</v>
      </c>
      <c r="D842" s="124">
        <f t="shared" si="46"/>
        <v>15890584620.210159</v>
      </c>
      <c r="E842" s="124" t="str">
        <f t="shared" ca="1" si="45"/>
        <v>C</v>
      </c>
    </row>
    <row r="843" spans="1:5" x14ac:dyDescent="0.3">
      <c r="A843" s="117" t="s">
        <v>344</v>
      </c>
      <c r="B843" s="118">
        <v>0</v>
      </c>
      <c r="C843" s="124" t="str">
        <f t="shared" ca="1" si="44"/>
        <v>C</v>
      </c>
      <c r="D843" s="124">
        <f t="shared" si="46"/>
        <v>15890584620.210159</v>
      </c>
      <c r="E843" s="124" t="str">
        <f t="shared" ca="1" si="45"/>
        <v>C</v>
      </c>
    </row>
    <row r="844" spans="1:5" x14ac:dyDescent="0.3">
      <c r="A844" s="117" t="s">
        <v>378</v>
      </c>
      <c r="B844" s="118">
        <v>0</v>
      </c>
      <c r="C844" s="124" t="str">
        <f t="shared" ca="1" si="44"/>
        <v>C</v>
      </c>
      <c r="D844" s="124">
        <f t="shared" si="46"/>
        <v>15890584620.210159</v>
      </c>
      <c r="E844" s="124" t="str">
        <f t="shared" ca="1" si="45"/>
        <v>C</v>
      </c>
    </row>
    <row r="845" spans="1:5" x14ac:dyDescent="0.3">
      <c r="A845" s="117" t="s">
        <v>449</v>
      </c>
      <c r="B845" s="118">
        <v>0</v>
      </c>
      <c r="C845" s="124" t="str">
        <f t="shared" ca="1" si="44"/>
        <v>C</v>
      </c>
      <c r="D845" s="124">
        <f t="shared" si="46"/>
        <v>15890584620.210159</v>
      </c>
      <c r="E845" s="124" t="str">
        <f t="shared" ca="1" si="45"/>
        <v>C</v>
      </c>
    </row>
    <row r="846" spans="1:5" x14ac:dyDescent="0.3">
      <c r="A846" s="117" t="s">
        <v>741</v>
      </c>
      <c r="B846" s="118">
        <v>0</v>
      </c>
      <c r="C846" s="124" t="str">
        <f t="shared" ca="1" si="44"/>
        <v>C</v>
      </c>
      <c r="D846" s="124">
        <f t="shared" si="46"/>
        <v>15890584620.210159</v>
      </c>
      <c r="E846" s="124" t="str">
        <f t="shared" ca="1" si="45"/>
        <v>C</v>
      </c>
    </row>
    <row r="847" spans="1:5" x14ac:dyDescent="0.3">
      <c r="A847" s="117" t="s">
        <v>438</v>
      </c>
      <c r="B847" s="118">
        <v>0</v>
      </c>
      <c r="C847" s="124" t="str">
        <f t="shared" ca="1" si="44"/>
        <v>C</v>
      </c>
      <c r="D847" s="124">
        <f t="shared" si="46"/>
        <v>15890584620.210159</v>
      </c>
      <c r="E847" s="124" t="str">
        <f t="shared" ca="1" si="45"/>
        <v>C</v>
      </c>
    </row>
    <row r="848" spans="1:5" x14ac:dyDescent="0.3">
      <c r="A848" s="117" t="s">
        <v>863</v>
      </c>
      <c r="B848" s="118">
        <v>0</v>
      </c>
      <c r="C848" s="124" t="str">
        <f t="shared" ca="1" si="44"/>
        <v>C</v>
      </c>
      <c r="D848" s="124">
        <f t="shared" si="46"/>
        <v>15890584620.210159</v>
      </c>
      <c r="E848" s="124" t="str">
        <f t="shared" ca="1" si="45"/>
        <v>C</v>
      </c>
    </row>
    <row r="849" spans="1:5" x14ac:dyDescent="0.3">
      <c r="A849" s="117" t="s">
        <v>693</v>
      </c>
      <c r="B849" s="118">
        <v>0</v>
      </c>
      <c r="C849" s="124" t="str">
        <f t="shared" ca="1" si="44"/>
        <v>C</v>
      </c>
      <c r="D849" s="124">
        <f t="shared" si="46"/>
        <v>15890584620.210159</v>
      </c>
      <c r="E849" s="124" t="str">
        <f t="shared" ca="1" si="45"/>
        <v>C</v>
      </c>
    </row>
    <row r="850" spans="1:5" x14ac:dyDescent="0.3">
      <c r="A850" s="117" t="s">
        <v>17</v>
      </c>
      <c r="B850" s="118">
        <v>0</v>
      </c>
      <c r="C850" s="124" t="str">
        <f t="shared" ca="1" si="44"/>
        <v>C</v>
      </c>
      <c r="D850" s="124">
        <f t="shared" si="46"/>
        <v>15890584620.210159</v>
      </c>
      <c r="E850" s="124" t="str">
        <f t="shared" ca="1" si="45"/>
        <v>C</v>
      </c>
    </row>
    <row r="851" spans="1:5" x14ac:dyDescent="0.3">
      <c r="A851" s="117" t="s">
        <v>93</v>
      </c>
      <c r="B851" s="118">
        <v>0</v>
      </c>
      <c r="C851" s="124" t="str">
        <f t="shared" ca="1" si="44"/>
        <v>C</v>
      </c>
      <c r="D851" s="124">
        <f t="shared" si="46"/>
        <v>15890584620.210159</v>
      </c>
      <c r="E851" s="124" t="str">
        <f t="shared" ca="1" si="45"/>
        <v>C</v>
      </c>
    </row>
    <row r="852" spans="1:5" x14ac:dyDescent="0.3">
      <c r="A852" s="117" t="s">
        <v>854</v>
      </c>
      <c r="B852" s="118">
        <v>0</v>
      </c>
      <c r="C852" s="124" t="str">
        <f t="shared" ca="1" si="44"/>
        <v>C</v>
      </c>
      <c r="D852" s="124">
        <f t="shared" si="46"/>
        <v>15890584620.210159</v>
      </c>
      <c r="E852" s="124" t="str">
        <f t="shared" ca="1" si="45"/>
        <v>C</v>
      </c>
    </row>
    <row r="853" spans="1:5" x14ac:dyDescent="0.3">
      <c r="A853" s="117" t="s">
        <v>820</v>
      </c>
      <c r="B853" s="118">
        <v>0</v>
      </c>
      <c r="C853" s="124" t="str">
        <f t="shared" ca="1" si="44"/>
        <v>C</v>
      </c>
      <c r="D853" s="124">
        <f t="shared" si="46"/>
        <v>15890584620.210159</v>
      </c>
      <c r="E853" s="124" t="str">
        <f t="shared" ca="1" si="45"/>
        <v>C</v>
      </c>
    </row>
    <row r="854" spans="1:5" x14ac:dyDescent="0.3">
      <c r="A854" s="117" t="s">
        <v>696</v>
      </c>
      <c r="B854" s="118">
        <v>0</v>
      </c>
      <c r="C854" s="124" t="str">
        <f t="shared" ca="1" si="44"/>
        <v>C</v>
      </c>
      <c r="D854" s="124">
        <f t="shared" si="46"/>
        <v>15890584620.210159</v>
      </c>
      <c r="E854" s="124" t="str">
        <f t="shared" ca="1" si="45"/>
        <v>C</v>
      </c>
    </row>
    <row r="855" spans="1:5" x14ac:dyDescent="0.3">
      <c r="A855" s="117" t="s">
        <v>55</v>
      </c>
      <c r="B855" s="118">
        <v>0</v>
      </c>
      <c r="C855" s="124" t="str">
        <f t="shared" ca="1" si="44"/>
        <v>C</v>
      </c>
      <c r="D855" s="124">
        <f t="shared" si="46"/>
        <v>15890584620.210159</v>
      </c>
      <c r="E855" s="124" t="str">
        <f t="shared" ca="1" si="45"/>
        <v>C</v>
      </c>
    </row>
    <row r="856" spans="1:5" x14ac:dyDescent="0.3">
      <c r="A856" s="117" t="s">
        <v>861</v>
      </c>
      <c r="B856" s="118">
        <v>0</v>
      </c>
      <c r="C856" s="124" t="str">
        <f t="shared" ca="1" si="44"/>
        <v>C</v>
      </c>
      <c r="D856" s="124">
        <f t="shared" si="46"/>
        <v>15890584620.210159</v>
      </c>
      <c r="E856" s="124" t="str">
        <f t="shared" ca="1" si="45"/>
        <v>C</v>
      </c>
    </row>
    <row r="857" spans="1:5" x14ac:dyDescent="0.3">
      <c r="A857" s="117" t="s">
        <v>763</v>
      </c>
      <c r="B857" s="118">
        <v>0</v>
      </c>
      <c r="C857" s="124" t="str">
        <f t="shared" ca="1" si="44"/>
        <v>C</v>
      </c>
      <c r="D857" s="124">
        <f t="shared" si="46"/>
        <v>15890584620.210159</v>
      </c>
      <c r="E857" s="124" t="str">
        <f t="shared" ca="1" si="45"/>
        <v>C</v>
      </c>
    </row>
    <row r="858" spans="1:5" x14ac:dyDescent="0.3">
      <c r="A858" s="117" t="s">
        <v>761</v>
      </c>
      <c r="B858" s="118">
        <v>0</v>
      </c>
      <c r="C858" s="124" t="str">
        <f t="shared" ca="1" si="44"/>
        <v>C</v>
      </c>
      <c r="D858" s="124">
        <f t="shared" si="46"/>
        <v>15890584620.210159</v>
      </c>
      <c r="E858" s="124" t="str">
        <f t="shared" ca="1" si="45"/>
        <v>C</v>
      </c>
    </row>
    <row r="859" spans="1:5" x14ac:dyDescent="0.3">
      <c r="A859" s="117" t="s">
        <v>704</v>
      </c>
      <c r="B859" s="118">
        <v>0</v>
      </c>
      <c r="C859" s="124" t="str">
        <f t="shared" ca="1" si="44"/>
        <v>C</v>
      </c>
      <c r="D859" s="124">
        <f t="shared" si="46"/>
        <v>15890584620.210159</v>
      </c>
      <c r="E859" s="124" t="str">
        <f t="shared" ca="1" si="45"/>
        <v>C</v>
      </c>
    </row>
    <row r="860" spans="1:5" x14ac:dyDescent="0.3">
      <c r="A860" s="117" t="s">
        <v>57</v>
      </c>
      <c r="B860" s="118">
        <v>0</v>
      </c>
      <c r="C860" s="124" t="str">
        <f t="shared" ca="1" si="44"/>
        <v>C</v>
      </c>
      <c r="D860" s="124">
        <f t="shared" si="46"/>
        <v>15890584620.210159</v>
      </c>
      <c r="E860" s="124" t="str">
        <f t="shared" ca="1" si="45"/>
        <v>C</v>
      </c>
    </row>
    <row r="861" spans="1:5" x14ac:dyDescent="0.3">
      <c r="A861" s="117" t="s">
        <v>204</v>
      </c>
      <c r="B861" s="118">
        <v>0</v>
      </c>
      <c r="C861" s="124" t="str">
        <f t="shared" ca="1" si="44"/>
        <v>C</v>
      </c>
      <c r="D861" s="124">
        <f t="shared" si="46"/>
        <v>15890584620.210159</v>
      </c>
      <c r="E861" s="124" t="str">
        <f t="shared" ca="1" si="45"/>
        <v>C</v>
      </c>
    </row>
    <row r="862" spans="1:5" x14ac:dyDescent="0.3">
      <c r="A862" s="117" t="s">
        <v>131</v>
      </c>
      <c r="B862" s="118">
        <v>0</v>
      </c>
      <c r="C862" s="124" t="str">
        <f t="shared" ca="1" si="44"/>
        <v>C</v>
      </c>
      <c r="D862" s="124">
        <f t="shared" si="46"/>
        <v>15890584620.210159</v>
      </c>
      <c r="E862" s="124" t="str">
        <f t="shared" ca="1" si="45"/>
        <v>C</v>
      </c>
    </row>
    <row r="863" spans="1:5" x14ac:dyDescent="0.3">
      <c r="A863" s="117" t="s">
        <v>84</v>
      </c>
      <c r="B863" s="118">
        <v>0</v>
      </c>
      <c r="C863" s="124" t="str">
        <f t="shared" ca="1" si="44"/>
        <v>C</v>
      </c>
      <c r="D863" s="124">
        <f t="shared" si="46"/>
        <v>15890584620.210159</v>
      </c>
      <c r="E863" s="124" t="str">
        <f t="shared" ca="1" si="45"/>
        <v>C</v>
      </c>
    </row>
    <row r="864" spans="1:5" x14ac:dyDescent="0.3">
      <c r="A864" s="117" t="s">
        <v>97</v>
      </c>
      <c r="B864" s="118">
        <v>0</v>
      </c>
      <c r="C864" s="124" t="str">
        <f t="shared" ca="1" si="44"/>
        <v>C</v>
      </c>
      <c r="D864" s="124">
        <f t="shared" si="46"/>
        <v>15890584620.210159</v>
      </c>
      <c r="E864" s="124" t="str">
        <f t="shared" ca="1" si="45"/>
        <v>C</v>
      </c>
    </row>
    <row r="865" spans="1:5" x14ac:dyDescent="0.3">
      <c r="A865" s="117" t="s">
        <v>698</v>
      </c>
      <c r="B865" s="118">
        <v>0</v>
      </c>
      <c r="C865" s="124" t="str">
        <f t="shared" ca="1" si="44"/>
        <v>C</v>
      </c>
      <c r="D865" s="124">
        <f t="shared" si="46"/>
        <v>15890584620.210159</v>
      </c>
      <c r="E865" s="124" t="str">
        <f t="shared" ca="1" si="45"/>
        <v>C</v>
      </c>
    </row>
    <row r="866" spans="1:5" x14ac:dyDescent="0.3">
      <c r="A866" s="117" t="s">
        <v>688</v>
      </c>
      <c r="B866" s="118">
        <v>0</v>
      </c>
      <c r="C866" s="124" t="str">
        <f t="shared" ca="1" si="44"/>
        <v>C</v>
      </c>
      <c r="D866" s="124">
        <f t="shared" si="46"/>
        <v>15890584620.210159</v>
      </c>
      <c r="E866" s="124" t="str">
        <f t="shared" ca="1" si="45"/>
        <v>C</v>
      </c>
    </row>
    <row r="867" spans="1:5" x14ac:dyDescent="0.3">
      <c r="A867" s="117" t="s">
        <v>856</v>
      </c>
      <c r="B867" s="118">
        <v>0</v>
      </c>
      <c r="C867" s="124" t="str">
        <f t="shared" ca="1" si="44"/>
        <v>C</v>
      </c>
      <c r="D867" s="124">
        <f t="shared" si="46"/>
        <v>15890584620.210159</v>
      </c>
      <c r="E867" s="124" t="str">
        <f t="shared" ca="1" si="45"/>
        <v>C</v>
      </c>
    </row>
    <row r="868" spans="1:5" x14ac:dyDescent="0.3">
      <c r="A868" s="117" t="s">
        <v>687</v>
      </c>
      <c r="B868" s="118">
        <v>0</v>
      </c>
      <c r="C868" s="124" t="str">
        <f t="shared" ca="1" si="44"/>
        <v>C</v>
      </c>
      <c r="D868" s="124">
        <f t="shared" si="46"/>
        <v>15890584620.210159</v>
      </c>
      <c r="E868" s="124" t="str">
        <f t="shared" ca="1" si="45"/>
        <v>C</v>
      </c>
    </row>
    <row r="869" spans="1:5" x14ac:dyDescent="0.3">
      <c r="A869" s="117" t="s">
        <v>739</v>
      </c>
      <c r="B869" s="118">
        <v>0</v>
      </c>
      <c r="C869" s="124" t="str">
        <f t="shared" ca="1" si="44"/>
        <v>C</v>
      </c>
      <c r="D869" s="124">
        <f t="shared" si="46"/>
        <v>15890584620.210159</v>
      </c>
      <c r="E869" s="124" t="str">
        <f t="shared" ca="1" si="45"/>
        <v>C</v>
      </c>
    </row>
    <row r="870" spans="1:5" x14ac:dyDescent="0.3">
      <c r="A870" s="117" t="s">
        <v>694</v>
      </c>
      <c r="B870" s="118">
        <v>0</v>
      </c>
      <c r="C870" s="124" t="str">
        <f t="shared" ca="1" si="44"/>
        <v>C</v>
      </c>
      <c r="D870" s="124">
        <f t="shared" si="46"/>
        <v>15890584620.210159</v>
      </c>
      <c r="E870" s="124" t="str">
        <f t="shared" ca="1" si="45"/>
        <v>C</v>
      </c>
    </row>
    <row r="871" spans="1:5" x14ac:dyDescent="0.3">
      <c r="A871" s="117" t="s">
        <v>699</v>
      </c>
      <c r="B871" s="118">
        <v>0</v>
      </c>
      <c r="C871" s="124" t="str">
        <f t="shared" ca="1" si="44"/>
        <v>C</v>
      </c>
      <c r="D871" s="124">
        <f t="shared" si="46"/>
        <v>15890584620.210159</v>
      </c>
      <c r="E871" s="124" t="str">
        <f t="shared" ca="1" si="45"/>
        <v>C</v>
      </c>
    </row>
    <row r="872" spans="1:5" x14ac:dyDescent="0.3">
      <c r="A872" s="117" t="s">
        <v>753</v>
      </c>
      <c r="B872" s="118">
        <v>0</v>
      </c>
      <c r="C872" s="124" t="str">
        <f t="shared" ca="1" si="44"/>
        <v>C</v>
      </c>
      <c r="D872" s="124">
        <f t="shared" si="46"/>
        <v>15890584620.210159</v>
      </c>
      <c r="E872" s="124" t="str">
        <f t="shared" ca="1" si="45"/>
        <v>C</v>
      </c>
    </row>
    <row r="873" spans="1:5" x14ac:dyDescent="0.3">
      <c r="A873" s="117" t="s">
        <v>106</v>
      </c>
      <c r="B873" s="118">
        <v>0</v>
      </c>
      <c r="C873" s="124" t="str">
        <f t="shared" ca="1" si="44"/>
        <v>C</v>
      </c>
      <c r="D873" s="124">
        <f t="shared" si="46"/>
        <v>15890584620.210159</v>
      </c>
      <c r="E873" s="124" t="str">
        <f t="shared" ca="1" si="45"/>
        <v>C</v>
      </c>
    </row>
    <row r="874" spans="1:5" x14ac:dyDescent="0.3">
      <c r="A874" s="117" t="s">
        <v>813</v>
      </c>
      <c r="B874" s="118">
        <v>0</v>
      </c>
      <c r="C874" s="124" t="str">
        <f t="shared" ca="1" si="44"/>
        <v>C</v>
      </c>
      <c r="D874" s="124">
        <f t="shared" si="46"/>
        <v>15890584620.210159</v>
      </c>
      <c r="E874" s="124" t="str">
        <f t="shared" ca="1" si="45"/>
        <v>C</v>
      </c>
    </row>
    <row r="875" spans="1:5" x14ac:dyDescent="0.3">
      <c r="A875" s="117" t="s">
        <v>691</v>
      </c>
      <c r="B875" s="118">
        <v>0</v>
      </c>
      <c r="C875" s="124" t="str">
        <f t="shared" ca="1" si="44"/>
        <v>C</v>
      </c>
      <c r="D875" s="124">
        <f t="shared" si="46"/>
        <v>15890584620.210159</v>
      </c>
      <c r="E875" s="124" t="str">
        <f t="shared" ca="1" si="45"/>
        <v>C</v>
      </c>
    </row>
    <row r="876" spans="1:5" x14ac:dyDescent="0.3">
      <c r="A876" s="117" t="s">
        <v>748</v>
      </c>
      <c r="B876" s="118">
        <v>0</v>
      </c>
      <c r="C876" s="124" t="str">
        <f t="shared" ca="1" si="44"/>
        <v>C</v>
      </c>
      <c r="D876" s="124">
        <f t="shared" si="46"/>
        <v>15890584620.210159</v>
      </c>
      <c r="E876" s="124" t="str">
        <f t="shared" ca="1" si="45"/>
        <v>C</v>
      </c>
    </row>
    <row r="877" spans="1:5" x14ac:dyDescent="0.3">
      <c r="A877" s="117" t="s">
        <v>752</v>
      </c>
      <c r="B877" s="118">
        <v>0</v>
      </c>
      <c r="C877" s="124" t="str">
        <f t="shared" ca="1" si="44"/>
        <v>C</v>
      </c>
      <c r="D877" s="124">
        <f t="shared" si="46"/>
        <v>15890584620.210159</v>
      </c>
      <c r="E877" s="124" t="str">
        <f t="shared" ca="1" si="45"/>
        <v>C</v>
      </c>
    </row>
    <row r="878" spans="1:5" x14ac:dyDescent="0.3">
      <c r="A878" s="117" t="s">
        <v>857</v>
      </c>
      <c r="B878" s="118">
        <v>0</v>
      </c>
      <c r="C878" s="124" t="str">
        <f t="shared" ca="1" si="44"/>
        <v>C</v>
      </c>
      <c r="D878" s="124">
        <f t="shared" si="46"/>
        <v>15890584620.210159</v>
      </c>
      <c r="E878" s="124" t="str">
        <f t="shared" ca="1" si="45"/>
        <v>C</v>
      </c>
    </row>
    <row r="879" spans="1:5" x14ac:dyDescent="0.3">
      <c r="A879" s="117" t="s">
        <v>139</v>
      </c>
      <c r="B879" s="118">
        <v>0</v>
      </c>
      <c r="C879" s="124" t="str">
        <f t="shared" ca="1" si="44"/>
        <v>C</v>
      </c>
      <c r="D879" s="124">
        <f t="shared" si="46"/>
        <v>15890584620.210159</v>
      </c>
      <c r="E879" s="124" t="str">
        <f t="shared" ca="1" si="45"/>
        <v>C</v>
      </c>
    </row>
    <row r="880" spans="1:5" x14ac:dyDescent="0.3">
      <c r="A880" s="117" t="s">
        <v>821</v>
      </c>
      <c r="B880" s="118">
        <v>0</v>
      </c>
      <c r="C880" s="124" t="str">
        <f t="shared" ca="1" si="44"/>
        <v>C</v>
      </c>
      <c r="D880" s="124">
        <f t="shared" si="46"/>
        <v>15890584620.210159</v>
      </c>
      <c r="E880" s="124" t="str">
        <f t="shared" ca="1" si="45"/>
        <v>C</v>
      </c>
    </row>
    <row r="881" spans="1:5" x14ac:dyDescent="0.3">
      <c r="A881" s="117" t="s">
        <v>692</v>
      </c>
      <c r="B881" s="118">
        <v>0</v>
      </c>
      <c r="C881" s="124" t="str">
        <f t="shared" ca="1" si="44"/>
        <v>C</v>
      </c>
      <c r="D881" s="124">
        <f t="shared" si="46"/>
        <v>15890584620.210159</v>
      </c>
      <c r="E881" s="124" t="str">
        <f t="shared" ca="1" si="45"/>
        <v>C</v>
      </c>
    </row>
    <row r="882" spans="1:5" x14ac:dyDescent="0.3">
      <c r="C882" s="124"/>
      <c r="D882" s="124"/>
      <c r="E882" s="124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Nilai persediaan</vt:lpstr>
      <vt:lpstr>analisis ABC &amp; cycle counting</vt:lpstr>
    </vt:vector>
  </TitlesOfParts>
  <Company>ifrs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</dc:creator>
  <cp:lastModifiedBy>mursyid hasanbasri</cp:lastModifiedBy>
  <dcterms:created xsi:type="dcterms:W3CDTF">2016-05-16T02:07:51Z</dcterms:created>
  <dcterms:modified xsi:type="dcterms:W3CDTF">2016-05-23T23:45:41Z</dcterms:modified>
</cp:coreProperties>
</file>