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2"/>
  </bookViews>
  <sheets>
    <sheet name="proses pelayanan" sheetId="1" r:id="rId1"/>
    <sheet name="data proses pelayanan model I" sheetId="2" r:id="rId2"/>
    <sheet name="data proses pelayanan model II" sheetId="3" r:id="rId3"/>
  </sheets>
  <definedNames/>
  <calcPr fullCalcOnLoad="1"/>
</workbook>
</file>

<file path=xl/comments2.xml><?xml version="1.0" encoding="utf-8"?>
<comments xmlns="http://schemas.openxmlformats.org/spreadsheetml/2006/main">
  <authors>
    <author>mursyid hasanbasri</author>
  </authors>
  <commentList>
    <comment ref="A6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Silakan disesuaikan dengan jam pelayanan di tempat masing-masing</t>
        </r>
      </text>
    </comment>
    <comment ref="B6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cantumkan jumlah pasien pada akhir jam, misalnya akhir jam 7, akhir jam 8, dst</t>
        </r>
      </text>
    </comment>
    <comment ref="B1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contoh saja, silakan isi dengan tanggal yang sebenarnya</t>
        </r>
      </text>
    </comment>
    <comment ref="N1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contoh saja, silakan isi dengan tanggal yang sebenarnya</t>
        </r>
      </text>
    </comment>
    <comment ref="M6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Silakan disesuaikan dengan jam pelayanan di tempat masing-masing</t>
        </r>
      </text>
    </comment>
    <comment ref="N6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cantumkan jumlah pasien pada akhir jam, misalnya akhir jam 7, akhir jam 8, dst</t>
        </r>
      </text>
    </comment>
  </commentList>
</comments>
</file>

<file path=xl/comments3.xml><?xml version="1.0" encoding="utf-8"?>
<comments xmlns="http://schemas.openxmlformats.org/spreadsheetml/2006/main">
  <authors>
    <author>mursyid hasanbasri</author>
  </authors>
  <commentList>
    <comment ref="B1" authorId="0">
      <text>
        <r>
          <rPr>
            <b/>
            <sz val="9"/>
            <rFont val="Tahoma"/>
            <family val="2"/>
          </rPr>
          <t>mursyid hasanbasri:</t>
        </r>
        <r>
          <rPr>
            <sz val="9"/>
            <rFont val="Tahoma"/>
            <family val="2"/>
          </rPr>
          <t xml:space="preserve">
contoh saja, silakan isi dengan tanggal yang sebenarnya</t>
        </r>
      </text>
    </comment>
  </commentList>
</comments>
</file>

<file path=xl/sharedStrings.xml><?xml version="1.0" encoding="utf-8"?>
<sst xmlns="http://schemas.openxmlformats.org/spreadsheetml/2006/main" count="145" uniqueCount="36">
  <si>
    <t>durasi</t>
  </si>
  <si>
    <t>rata2 (pasien/menit)</t>
  </si>
  <si>
    <t xml:space="preserve">Menyiapkan RM </t>
  </si>
  <si>
    <t>Mengirimkan RM ke ruangan</t>
  </si>
  <si>
    <t>Mengambil No Antrian</t>
  </si>
  <si>
    <t>Menjelaskan inform consent</t>
  </si>
  <si>
    <t>Mendaftarkan pasien</t>
  </si>
  <si>
    <t>Mendata kondisi pasien</t>
  </si>
  <si>
    <t>Mengobati pasien</t>
  </si>
  <si>
    <t>Aktivitas</t>
  </si>
  <si>
    <t>PIC</t>
  </si>
  <si>
    <t>Pasien</t>
  </si>
  <si>
    <t>Petugas Pendaftaran</t>
  </si>
  <si>
    <t>Petugas inform consent</t>
  </si>
  <si>
    <t>Petugas RM</t>
  </si>
  <si>
    <t>Petugas Antar RM</t>
  </si>
  <si>
    <t>Perawat</t>
  </si>
  <si>
    <t>Dokter</t>
  </si>
  <si>
    <t>No Proses</t>
  </si>
  <si>
    <t>Nama Proses</t>
  </si>
  <si>
    <t>Jumlah Pasien Kumulatif</t>
  </si>
  <si>
    <t>Jumlah Pasien per periode</t>
  </si>
  <si>
    <t>Jam</t>
  </si>
  <si>
    <t>Tanggal</t>
  </si>
  <si>
    <t>No</t>
  </si>
  <si>
    <t>NO RM</t>
  </si>
  <si>
    <t>ABC12345</t>
  </si>
  <si>
    <t>ABC12346</t>
  </si>
  <si>
    <t>ABC12347</t>
  </si>
  <si>
    <t>ABC12348</t>
  </si>
  <si>
    <t>ABC12349</t>
  </si>
  <si>
    <t>ABC12350</t>
  </si>
  <si>
    <t>NAMA PASIEN</t>
  </si>
  <si>
    <t>Jam Mulai</t>
  </si>
  <si>
    <t>Jam Selesai</t>
  </si>
  <si>
    <t>dst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</si>
</sst>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2" fillId="27" borderId="1" xfId="40" applyAlignment="1">
      <alignment vertical="center" wrapText="1"/>
    </xf>
    <xf numFmtId="0" fontId="22" fillId="27" borderId="1" xfId="40" applyAlignment="1">
      <alignment horizontal="center" vertical="center"/>
    </xf>
    <xf numFmtId="0" fontId="22" fillId="27" borderId="1" xfId="40" applyAlignment="1">
      <alignment horizontal="center" vertical="center" wrapText="1"/>
    </xf>
    <xf numFmtId="2" fontId="22" fillId="27" borderId="1" xfId="40" applyNumberFormat="1" applyAlignment="1">
      <alignment horizontal="center" vertical="center"/>
    </xf>
    <xf numFmtId="15" fontId="0" fillId="0" borderId="0" xfId="0" applyNumberFormat="1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2028825" cy="1524000"/>
    <xdr:sp>
      <xdr:nvSpPr>
        <xdr:cNvPr id="1" name="TextBox 1"/>
        <xdr:cNvSpPr txBox="1">
          <a:spLocks noChangeArrowheads="1"/>
        </xdr:cNvSpPr>
      </xdr:nvSpPr>
      <xdr:spPr>
        <a:xfrm>
          <a:off x="4105275" y="361950"/>
          <a:ext cx="2028825" cy="15240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Silakan isi data proses pelayanan ini sesuai dengan kondisi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tempat Bapak/Ibu masing-masing.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datanya silakan pilih 1 dari 2 model pada sheet berikutnya.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5</xdr:row>
      <xdr:rowOff>9525</xdr:rowOff>
    </xdr:from>
    <xdr:ext cx="2028825" cy="2238375"/>
    <xdr:sp>
      <xdr:nvSpPr>
        <xdr:cNvPr id="1" name="TextBox 1"/>
        <xdr:cNvSpPr txBox="1">
          <a:spLocks noChangeArrowheads="1"/>
        </xdr:cNvSpPr>
      </xdr:nvSpPr>
      <xdr:spPr>
        <a:xfrm>
          <a:off x="4152900" y="962025"/>
          <a:ext cx="2028825" cy="223837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Mohon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diisi kolom A dan B saja. Kolom C dan G merupakan hasil perhitungan.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Sel A4 hingga B10 hanya ilustrasi saja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Jika memungkinkan, data diambil untuk beberapa hari misalnya 5 hari mulai senin-jumat.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5</xdr:row>
      <xdr:rowOff>28575</xdr:rowOff>
    </xdr:from>
    <xdr:ext cx="2095500" cy="1181100"/>
    <xdr:sp>
      <xdr:nvSpPr>
        <xdr:cNvPr id="1" name="TextBox 1"/>
        <xdr:cNvSpPr txBox="1">
          <a:spLocks noChangeArrowheads="1"/>
        </xdr:cNvSpPr>
      </xdr:nvSpPr>
      <xdr:spPr>
        <a:xfrm>
          <a:off x="4953000" y="981075"/>
          <a:ext cx="2095500" cy="11811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Jika sudah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 sistem informasi yang baik, biasanya data model ini dapat diperoleh. Silakan kontak Tim IT untuk menghasilkan data dengan format seperti contoh.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110" zoomScaleNormal="110" zoomScalePageLayoutView="0" workbookViewId="0" topLeftCell="A1">
      <selection activeCell="E15" sqref="E15"/>
    </sheetView>
  </sheetViews>
  <sheetFormatPr defaultColWidth="9.140625" defaultRowHeight="15"/>
  <cols>
    <col min="1" max="1" width="3.00390625" style="8" bestFit="1" customWidth="1"/>
    <col min="2" max="2" width="26.7109375" style="0" bestFit="1" customWidth="1"/>
    <col min="3" max="3" width="22.28125" style="0" bestFit="1" customWidth="1"/>
    <col min="4" max="4" width="9.57421875" style="0" bestFit="1" customWidth="1"/>
    <col min="5" max="15" width="8.8515625" style="1" customWidth="1"/>
  </cols>
  <sheetData>
    <row r="1" spans="1:16" ht="14.25">
      <c r="A1" s="7"/>
      <c r="B1" s="6" t="s">
        <v>9</v>
      </c>
      <c r="C1" s="6" t="s">
        <v>10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3" ht="14.25">
      <c r="A2" s="7">
        <v>1</v>
      </c>
      <c r="B2" s="4" t="s">
        <v>4</v>
      </c>
      <c r="C2" s="4" t="s">
        <v>11</v>
      </c>
    </row>
    <row r="3" spans="1:3" ht="15">
      <c r="A3" s="7">
        <v>2</v>
      </c>
      <c r="B3" s="4" t="s">
        <v>5</v>
      </c>
      <c r="C3" s="4" t="s">
        <v>13</v>
      </c>
    </row>
    <row r="4" spans="1:3" ht="15">
      <c r="A4" s="7">
        <v>3</v>
      </c>
      <c r="B4" s="4" t="s">
        <v>6</v>
      </c>
      <c r="C4" s="4" t="s">
        <v>12</v>
      </c>
    </row>
    <row r="5" spans="1:3" ht="15">
      <c r="A5" s="7">
        <v>4</v>
      </c>
      <c r="B5" s="4" t="s">
        <v>2</v>
      </c>
      <c r="C5" s="4" t="s">
        <v>14</v>
      </c>
    </row>
    <row r="6" spans="1:15" ht="15">
      <c r="A6" s="7">
        <v>5</v>
      </c>
      <c r="B6" s="4" t="s">
        <v>3</v>
      </c>
      <c r="C6" s="4" t="s">
        <v>15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7">
        <v>6</v>
      </c>
      <c r="B7" s="4" t="s">
        <v>7</v>
      </c>
      <c r="C7" s="4" t="s">
        <v>16</v>
      </c>
    </row>
    <row r="8" spans="1:5" ht="15">
      <c r="A8" s="7">
        <v>7</v>
      </c>
      <c r="B8" s="4" t="s">
        <v>8</v>
      </c>
      <c r="C8" s="4" t="s">
        <v>17</v>
      </c>
      <c r="E8" s="5"/>
    </row>
    <row r="9" spans="2:5" ht="28.5" customHeight="1">
      <c r="B9" s="1"/>
      <c r="C9" s="1"/>
      <c r="D9" s="1"/>
      <c r="E9" s="5"/>
    </row>
    <row r="10" spans="2:4" ht="15">
      <c r="B10" s="1"/>
      <c r="C10" s="1"/>
      <c r="D10" s="1"/>
    </row>
    <row r="11" spans="2:4" ht="14.25">
      <c r="B11" s="1"/>
      <c r="C11" s="1"/>
      <c r="D11" s="1"/>
    </row>
    <row r="12" spans="2:15" ht="14.25">
      <c r="B12" s="1"/>
      <c r="C12" s="1"/>
      <c r="D12" s="1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4" ht="14.25">
      <c r="B13" s="1"/>
      <c r="C13" s="1"/>
      <c r="D13" s="1"/>
    </row>
    <row r="14" spans="2:4" ht="14.25">
      <c r="B14" s="1"/>
      <c r="C14" s="1"/>
      <c r="D14" s="1"/>
    </row>
    <row r="15" spans="2:5" ht="14.25">
      <c r="B15" s="1"/>
      <c r="C15" s="1"/>
      <c r="D15" s="1"/>
      <c r="E15" s="5"/>
    </row>
    <row r="16" spans="2:4" ht="14.25">
      <c r="B16" s="1"/>
      <c r="C16" s="1"/>
      <c r="D16" s="1"/>
    </row>
    <row r="17" spans="2:4" ht="14.25">
      <c r="B17" s="1"/>
      <c r="C17" s="1"/>
      <c r="D17" s="1"/>
    </row>
    <row r="18" spans="2:15" ht="14.25">
      <c r="B18" s="1"/>
      <c r="C18" s="1"/>
      <c r="D18" s="1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4" ht="14.25">
      <c r="B19" s="1"/>
      <c r="C19" s="1"/>
      <c r="D19" s="1"/>
    </row>
    <row r="20" spans="2:4" ht="14.25">
      <c r="B20" s="1"/>
      <c r="C20" s="1"/>
      <c r="D20" s="1"/>
    </row>
    <row r="21" spans="2:4" ht="14.25">
      <c r="B21" s="1"/>
      <c r="C21" s="1"/>
      <c r="D21" s="1"/>
    </row>
    <row r="22" spans="2:4" ht="14.25">
      <c r="B22" s="1"/>
      <c r="C22" s="1"/>
      <c r="D22" s="1"/>
    </row>
    <row r="23" spans="2:4" ht="14.25">
      <c r="B23" s="1"/>
      <c r="C23" s="1"/>
      <c r="D23" s="1"/>
    </row>
    <row r="24" spans="2:15" ht="14.25">
      <c r="B24" s="1"/>
      <c r="C24" s="1"/>
      <c r="D24" s="1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4" ht="14.25">
      <c r="B25" s="1"/>
      <c r="C25" s="1"/>
      <c r="D25" s="1"/>
    </row>
    <row r="26" spans="2:4" ht="14.25">
      <c r="B26" s="1"/>
      <c r="C26" s="1"/>
      <c r="D26" s="1"/>
    </row>
    <row r="27" spans="2:4" ht="14.25">
      <c r="B27" s="1"/>
      <c r="C27" s="1"/>
      <c r="D2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8"/>
  <sheetViews>
    <sheetView showGridLines="0" zoomScale="110" zoomScaleNormal="110" zoomScalePageLayoutView="0" workbookViewId="0" topLeftCell="A50">
      <selection activeCell="N72" sqref="N72"/>
    </sheetView>
  </sheetViews>
  <sheetFormatPr defaultColWidth="9.140625" defaultRowHeight="15"/>
  <cols>
    <col min="1" max="1" width="13.28125" style="0" customWidth="1"/>
    <col min="2" max="2" width="10.7109375" style="0" customWidth="1"/>
    <col min="3" max="3" width="14.421875" style="0" customWidth="1"/>
    <col min="4" max="5" width="0" style="0" hidden="1" customWidth="1"/>
    <col min="6" max="6" width="7.8515625" style="0" hidden="1" customWidth="1"/>
    <col min="7" max="7" width="17.140625" style="0" customWidth="1"/>
    <col min="8" max="12" width="8.8515625" style="1" customWidth="1"/>
    <col min="13" max="13" width="13.28125" style="0" customWidth="1"/>
    <col min="14" max="14" width="10.7109375" style="0" customWidth="1"/>
    <col min="15" max="15" width="14.421875" style="0" customWidth="1"/>
    <col min="16" max="17" width="0" style="0" hidden="1" customWidth="1"/>
    <col min="18" max="18" width="7.8515625" style="0" hidden="1" customWidth="1"/>
    <col min="19" max="19" width="17.140625" style="0" customWidth="1"/>
  </cols>
  <sheetData>
    <row r="1" spans="1:14" ht="15">
      <c r="A1" t="s">
        <v>23</v>
      </c>
      <c r="B1" s="27">
        <v>42370</v>
      </c>
      <c r="M1" t="s">
        <v>23</v>
      </c>
      <c r="N1" s="27">
        <v>42371</v>
      </c>
    </row>
    <row r="2" ht="15"/>
    <row r="3" spans="1:14" ht="15">
      <c r="A3" t="s">
        <v>18</v>
      </c>
      <c r="B3" s="9">
        <v>1</v>
      </c>
      <c r="M3" t="s">
        <v>18</v>
      </c>
      <c r="N3" s="9">
        <v>1</v>
      </c>
    </row>
    <row r="4" spans="1:14" ht="15">
      <c r="A4" t="s">
        <v>19</v>
      </c>
      <c r="B4" s="10" t="str">
        <f>'proses pelayanan'!B2</f>
        <v>Mengambil No Antrian</v>
      </c>
      <c r="M4" t="s">
        <v>19</v>
      </c>
      <c r="N4" s="10" t="str">
        <f>B4</f>
        <v>Mengambil No Antrian</v>
      </c>
    </row>
    <row r="5" ht="15"/>
    <row r="6" spans="1:19" s="11" customFormat="1" ht="45">
      <c r="A6" s="22" t="s">
        <v>22</v>
      </c>
      <c r="B6" s="20" t="s">
        <v>20</v>
      </c>
      <c r="C6" s="23" t="s">
        <v>21</v>
      </c>
      <c r="D6" s="21"/>
      <c r="E6" s="19"/>
      <c r="F6" s="7" t="s">
        <v>0</v>
      </c>
      <c r="G6" s="25" t="s">
        <v>1</v>
      </c>
      <c r="J6" s="12"/>
      <c r="K6" s="12"/>
      <c r="L6" s="12"/>
      <c r="M6" s="22" t="s">
        <v>22</v>
      </c>
      <c r="N6" s="20" t="s">
        <v>20</v>
      </c>
      <c r="O6" s="23" t="s">
        <v>21</v>
      </c>
      <c r="P6" s="21"/>
      <c r="Q6" s="19"/>
      <c r="R6" s="7" t="s">
        <v>0</v>
      </c>
      <c r="S6" s="25" t="s">
        <v>1</v>
      </c>
    </row>
    <row r="7" spans="1:19" s="8" customFormat="1" ht="15">
      <c r="A7" s="16">
        <v>0.2916666666666667</v>
      </c>
      <c r="B7" s="7">
        <v>191</v>
      </c>
      <c r="C7" s="24">
        <f>B7</f>
        <v>191</v>
      </c>
      <c r="D7" s="7">
        <f>(A7-INT(A7))*24</f>
        <v>7</v>
      </c>
      <c r="E7" s="17"/>
      <c r="F7" s="18"/>
      <c r="G7" s="26"/>
      <c r="J7" s="14"/>
      <c r="K7" s="14"/>
      <c r="L7" s="14"/>
      <c r="M7" s="16">
        <v>0.2916666666666667</v>
      </c>
      <c r="N7" s="7"/>
      <c r="O7" s="24">
        <f>N7</f>
        <v>0</v>
      </c>
      <c r="P7" s="7">
        <f>(M7-INT(M7))*24</f>
        <v>7</v>
      </c>
      <c r="Q7" s="17"/>
      <c r="R7" s="18"/>
      <c r="S7" s="26"/>
    </row>
    <row r="8" spans="1:19" s="8" customFormat="1" ht="15">
      <c r="A8" s="16">
        <v>0.333333333333333</v>
      </c>
      <c r="B8" s="7">
        <v>240</v>
      </c>
      <c r="C8" s="24">
        <f>B8-B7</f>
        <v>49</v>
      </c>
      <c r="D8" s="7">
        <f>(A8-INT(A8))*24</f>
        <v>7.999999999999991</v>
      </c>
      <c r="E8" s="18">
        <f>D8-D7</f>
        <v>0.9999999999999911</v>
      </c>
      <c r="F8" s="18">
        <f>CONVERT(E8,"hr","mn")</f>
        <v>59.99999999999947</v>
      </c>
      <c r="G8" s="26">
        <f>C8/F8</f>
        <v>0.8166666666666739</v>
      </c>
      <c r="J8" s="14"/>
      <c r="K8" s="14"/>
      <c r="L8" s="14"/>
      <c r="M8" s="16">
        <v>0.333333333333333</v>
      </c>
      <c r="N8" s="7"/>
      <c r="O8" s="24">
        <f>N8-N7</f>
        <v>0</v>
      </c>
      <c r="P8" s="7">
        <f>(M8-INT(M8))*24</f>
        <v>7.999999999999991</v>
      </c>
      <c r="Q8" s="18">
        <f>P8-P7</f>
        <v>0.9999999999999911</v>
      </c>
      <c r="R8" s="18">
        <f>CONVERT(Q8,"hr","mn")</f>
        <v>59.99999999999947</v>
      </c>
      <c r="S8" s="26">
        <f>O8/R8</f>
        <v>0</v>
      </c>
    </row>
    <row r="9" spans="1:19" s="8" customFormat="1" ht="15">
      <c r="A9" s="16">
        <v>0.374999999999999</v>
      </c>
      <c r="B9" s="7">
        <v>314</v>
      </c>
      <c r="C9" s="24">
        <f>B9-B8</f>
        <v>74</v>
      </c>
      <c r="D9" s="7">
        <f>(A9-INT(A9))*24</f>
        <v>8.999999999999975</v>
      </c>
      <c r="E9" s="18">
        <f>D9-D8</f>
        <v>0.999999999999984</v>
      </c>
      <c r="F9" s="18">
        <f>CONVERT(E9,"hr","mn")</f>
        <v>59.99999999999904</v>
      </c>
      <c r="G9" s="26">
        <f>C9/F9</f>
        <v>1.2333333333333532</v>
      </c>
      <c r="J9" s="14"/>
      <c r="K9" s="14"/>
      <c r="L9" s="14"/>
      <c r="M9" s="16">
        <v>0.374999999999999</v>
      </c>
      <c r="N9" s="7"/>
      <c r="O9" s="24">
        <f>N9-N8</f>
        <v>0</v>
      </c>
      <c r="P9" s="7">
        <f>(M9-INT(M9))*24</f>
        <v>8.999999999999975</v>
      </c>
      <c r="Q9" s="18">
        <f>P9-P8</f>
        <v>0.999999999999984</v>
      </c>
      <c r="R9" s="18">
        <f>CONVERT(Q9,"hr","mn")</f>
        <v>59.99999999999904</v>
      </c>
      <c r="S9" s="26">
        <f>O9/R9</f>
        <v>0</v>
      </c>
    </row>
    <row r="10" spans="1:19" s="8" customFormat="1" ht="15">
      <c r="A10" s="16">
        <v>0.416666666666666</v>
      </c>
      <c r="B10" s="7">
        <v>362</v>
      </c>
      <c r="C10" s="24">
        <f>B10-B9</f>
        <v>48</v>
      </c>
      <c r="D10" s="7">
        <f>(A10-INT(A10))*24</f>
        <v>9.999999999999984</v>
      </c>
      <c r="E10" s="18">
        <f>D10-D9</f>
        <v>1.0000000000000089</v>
      </c>
      <c r="F10" s="18">
        <f>CONVERT(E10,"hr","mn")</f>
        <v>60.00000000000053</v>
      </c>
      <c r="G10" s="26">
        <f>C10/F10</f>
        <v>0.7999999999999929</v>
      </c>
      <c r="J10" s="14"/>
      <c r="K10" s="14"/>
      <c r="L10" s="14"/>
      <c r="M10" s="16">
        <v>0.416666666666666</v>
      </c>
      <c r="N10" s="7"/>
      <c r="O10" s="24">
        <f>N10-N9</f>
        <v>0</v>
      </c>
      <c r="P10" s="7">
        <f>(M10-INT(M10))*24</f>
        <v>9.999999999999984</v>
      </c>
      <c r="Q10" s="18">
        <f>P10-P9</f>
        <v>1.0000000000000089</v>
      </c>
      <c r="R10" s="18">
        <f>CONVERT(Q10,"hr","mn")</f>
        <v>60.00000000000053</v>
      </c>
      <c r="S10" s="26">
        <f>O10/R10</f>
        <v>0</v>
      </c>
    </row>
    <row r="11" spans="1:19" s="8" customFormat="1" ht="15">
      <c r="A11" s="16">
        <v>0.458333333333332</v>
      </c>
      <c r="B11" s="7">
        <v>379</v>
      </c>
      <c r="C11" s="24">
        <f>B11-B10</f>
        <v>17</v>
      </c>
      <c r="D11" s="7">
        <f>(A11-INT(A11))*24</f>
        <v>10.999999999999968</v>
      </c>
      <c r="E11" s="18">
        <f>D11-D10</f>
        <v>0.999999999999984</v>
      </c>
      <c r="F11" s="18">
        <f>CONVERT(E11,"hr","mn")</f>
        <v>59.99999999999904</v>
      </c>
      <c r="G11" s="26">
        <f>C11/F11</f>
        <v>0.2833333333333379</v>
      </c>
      <c r="J11" s="15"/>
      <c r="K11" s="15"/>
      <c r="L11" s="15"/>
      <c r="M11" s="16">
        <v>0.458333333333332</v>
      </c>
      <c r="N11" s="7"/>
      <c r="O11" s="24">
        <f>N11-N10</f>
        <v>0</v>
      </c>
      <c r="P11" s="7">
        <f>(M11-INT(M11))*24</f>
        <v>10.999999999999968</v>
      </c>
      <c r="Q11" s="18">
        <f>P11-P10</f>
        <v>0.999999999999984</v>
      </c>
      <c r="R11" s="18">
        <f>CONVERT(Q11,"hr","mn")</f>
        <v>59.99999999999904</v>
      </c>
      <c r="S11" s="26">
        <f>O11/R11</f>
        <v>0</v>
      </c>
    </row>
    <row r="12" spans="1:19" s="8" customFormat="1" ht="15">
      <c r="A12" s="16">
        <v>0.499999999999998</v>
      </c>
      <c r="B12" s="7">
        <v>401</v>
      </c>
      <c r="C12" s="24">
        <f>B12-B11</f>
        <v>22</v>
      </c>
      <c r="D12" s="7">
        <f>(A12-INT(A12))*24</f>
        <v>11.999999999999952</v>
      </c>
      <c r="E12" s="18">
        <f>D12-D11</f>
        <v>0.999999999999984</v>
      </c>
      <c r="F12" s="18">
        <f>CONVERT(E12,"hr","mn")</f>
        <v>59.99999999999904</v>
      </c>
      <c r="G12" s="26">
        <f>C12/F12</f>
        <v>0.3666666666666725</v>
      </c>
      <c r="J12" s="14"/>
      <c r="K12" s="14"/>
      <c r="L12" s="14"/>
      <c r="M12" s="16">
        <v>0.499999999999998</v>
      </c>
      <c r="N12" s="7"/>
      <c r="O12" s="24">
        <f>N12-N11</f>
        <v>0</v>
      </c>
      <c r="P12" s="7">
        <f>(M12-INT(M12))*24</f>
        <v>11.999999999999952</v>
      </c>
      <c r="Q12" s="18">
        <f>P12-P11</f>
        <v>0.999999999999984</v>
      </c>
      <c r="R12" s="18">
        <f>CONVERT(Q12,"hr","mn")</f>
        <v>59.99999999999904</v>
      </c>
      <c r="S12" s="26">
        <f>O12/R12</f>
        <v>0</v>
      </c>
    </row>
    <row r="13" spans="6:18" s="8" customFormat="1" ht="28.5" customHeight="1">
      <c r="F13" s="13"/>
      <c r="H13" s="14"/>
      <c r="I13" s="14"/>
      <c r="J13" s="14"/>
      <c r="K13" s="14"/>
      <c r="L13" s="14"/>
      <c r="R13" s="13"/>
    </row>
    <row r="14" spans="1:14" ht="15">
      <c r="A14" t="s">
        <v>18</v>
      </c>
      <c r="B14" s="9">
        <v>2</v>
      </c>
      <c r="M14" t="s">
        <v>18</v>
      </c>
      <c r="N14" s="9">
        <v>2</v>
      </c>
    </row>
    <row r="15" spans="1:14" ht="14.25">
      <c r="A15" t="s">
        <v>19</v>
      </c>
      <c r="B15" s="10" t="str">
        <f>'proses pelayanan'!B3</f>
        <v>Menjelaskan inform consent</v>
      </c>
      <c r="M15" t="s">
        <v>19</v>
      </c>
      <c r="N15" s="10" t="str">
        <f>B15</f>
        <v>Menjelaskan inform consent</v>
      </c>
    </row>
    <row r="16" spans="8:12" ht="14.25">
      <c r="H16" s="5"/>
      <c r="I16" s="5"/>
      <c r="J16" s="5"/>
      <c r="K16" s="5"/>
      <c r="L16" s="5"/>
    </row>
    <row r="17" spans="1:19" ht="42.75">
      <c r="A17" s="22" t="s">
        <v>22</v>
      </c>
      <c r="B17" s="20" t="s">
        <v>20</v>
      </c>
      <c r="C17" s="23" t="s">
        <v>21</v>
      </c>
      <c r="D17" s="21"/>
      <c r="E17" s="19"/>
      <c r="F17" s="7" t="s">
        <v>0</v>
      </c>
      <c r="G17" s="25" t="s">
        <v>1</v>
      </c>
      <c r="M17" s="22" t="s">
        <v>22</v>
      </c>
      <c r="N17" s="20" t="s">
        <v>20</v>
      </c>
      <c r="O17" s="23" t="s">
        <v>21</v>
      </c>
      <c r="P17" s="21"/>
      <c r="Q17" s="19"/>
      <c r="R17" s="7" t="s">
        <v>0</v>
      </c>
      <c r="S17" s="25" t="s">
        <v>1</v>
      </c>
    </row>
    <row r="18" spans="1:19" ht="14.25">
      <c r="A18" s="16">
        <v>0.2916666666666667</v>
      </c>
      <c r="B18" s="7"/>
      <c r="C18" s="24">
        <f>B18</f>
        <v>0</v>
      </c>
      <c r="D18" s="7">
        <f>(A18-INT(A18))*24</f>
        <v>7</v>
      </c>
      <c r="E18" s="17"/>
      <c r="F18" s="18"/>
      <c r="G18" s="26"/>
      <c r="M18" s="16">
        <v>0.2916666666666667</v>
      </c>
      <c r="N18" s="7"/>
      <c r="O18" s="24">
        <f>N18</f>
        <v>0</v>
      </c>
      <c r="P18" s="7">
        <f>(M18-INT(M18))*24</f>
        <v>7</v>
      </c>
      <c r="Q18" s="17"/>
      <c r="R18" s="18"/>
      <c r="S18" s="26"/>
    </row>
    <row r="19" spans="1:19" ht="14.25">
      <c r="A19" s="16">
        <v>0.333333333333333</v>
      </c>
      <c r="B19" s="7"/>
      <c r="C19" s="24">
        <f>B19-B18</f>
        <v>0</v>
      </c>
      <c r="D19" s="7">
        <f>(A19-INT(A19))*24</f>
        <v>7.999999999999991</v>
      </c>
      <c r="E19" s="18">
        <f>D19-D18</f>
        <v>0.9999999999999911</v>
      </c>
      <c r="F19" s="18">
        <f>CONVERT(E19,"hr","mn")</f>
        <v>59.99999999999947</v>
      </c>
      <c r="G19" s="26">
        <f>C19/F19</f>
        <v>0</v>
      </c>
      <c r="M19" s="16">
        <v>0.333333333333333</v>
      </c>
      <c r="N19" s="7"/>
      <c r="O19" s="24">
        <f>N19-N18</f>
        <v>0</v>
      </c>
      <c r="P19" s="7">
        <f>(M19-INT(M19))*24</f>
        <v>7.999999999999991</v>
      </c>
      <c r="Q19" s="18">
        <f>P19-P18</f>
        <v>0.9999999999999911</v>
      </c>
      <c r="R19" s="18">
        <f>CONVERT(Q19,"hr","mn")</f>
        <v>59.99999999999947</v>
      </c>
      <c r="S19" s="26">
        <f>O19/R19</f>
        <v>0</v>
      </c>
    </row>
    <row r="20" spans="1:19" ht="14.25">
      <c r="A20" s="16">
        <v>0.374999999999999</v>
      </c>
      <c r="B20" s="7"/>
      <c r="C20" s="24">
        <f>B20-B19</f>
        <v>0</v>
      </c>
      <c r="D20" s="7">
        <f>(A20-INT(A20))*24</f>
        <v>8.999999999999975</v>
      </c>
      <c r="E20" s="18">
        <f>D20-D19</f>
        <v>0.999999999999984</v>
      </c>
      <c r="F20" s="18">
        <f>CONVERT(E20,"hr","mn")</f>
        <v>59.99999999999904</v>
      </c>
      <c r="G20" s="26">
        <f>C20/F20</f>
        <v>0</v>
      </c>
      <c r="M20" s="16">
        <v>0.374999999999999</v>
      </c>
      <c r="N20" s="7"/>
      <c r="O20" s="24">
        <f>N20-N19</f>
        <v>0</v>
      </c>
      <c r="P20" s="7">
        <f>(M20-INT(M20))*24</f>
        <v>8.999999999999975</v>
      </c>
      <c r="Q20" s="18">
        <f>P20-P19</f>
        <v>0.999999999999984</v>
      </c>
      <c r="R20" s="18">
        <f>CONVERT(Q20,"hr","mn")</f>
        <v>59.99999999999904</v>
      </c>
      <c r="S20" s="26">
        <f>O20/R20</f>
        <v>0</v>
      </c>
    </row>
    <row r="21" spans="1:19" ht="14.25">
      <c r="A21" s="16">
        <v>0.416666666666666</v>
      </c>
      <c r="B21" s="7"/>
      <c r="C21" s="24">
        <f>B21-B20</f>
        <v>0</v>
      </c>
      <c r="D21" s="7">
        <f>(A21-INT(A21))*24</f>
        <v>9.999999999999984</v>
      </c>
      <c r="E21" s="18">
        <f>D21-D20</f>
        <v>1.0000000000000089</v>
      </c>
      <c r="F21" s="18">
        <f>CONVERT(E21,"hr","mn")</f>
        <v>60.00000000000053</v>
      </c>
      <c r="G21" s="26">
        <f>C21/F21</f>
        <v>0</v>
      </c>
      <c r="M21" s="16">
        <v>0.416666666666666</v>
      </c>
      <c r="N21" s="7"/>
      <c r="O21" s="24">
        <f>N21-N20</f>
        <v>0</v>
      </c>
      <c r="P21" s="7">
        <f>(M21-INT(M21))*24</f>
        <v>9.999999999999984</v>
      </c>
      <c r="Q21" s="18">
        <f>P21-P20</f>
        <v>1.0000000000000089</v>
      </c>
      <c r="R21" s="18">
        <f>CONVERT(Q21,"hr","mn")</f>
        <v>60.00000000000053</v>
      </c>
      <c r="S21" s="26">
        <f>O21/R21</f>
        <v>0</v>
      </c>
    </row>
    <row r="22" spans="1:19" ht="14.25">
      <c r="A22" s="16">
        <v>0.458333333333332</v>
      </c>
      <c r="B22" s="7"/>
      <c r="C22" s="24">
        <f>B22-B21</f>
        <v>0</v>
      </c>
      <c r="D22" s="7">
        <f>(A22-INT(A22))*24</f>
        <v>10.999999999999968</v>
      </c>
      <c r="E22" s="18">
        <f>D22-D21</f>
        <v>0.999999999999984</v>
      </c>
      <c r="F22" s="18">
        <f>CONVERT(E22,"hr","mn")</f>
        <v>59.99999999999904</v>
      </c>
      <c r="G22" s="26">
        <f>C22/F22</f>
        <v>0</v>
      </c>
      <c r="H22" s="5"/>
      <c r="I22" s="5"/>
      <c r="J22" s="5"/>
      <c r="K22" s="5"/>
      <c r="L22" s="5"/>
      <c r="M22" s="16">
        <v>0.458333333333332</v>
      </c>
      <c r="N22" s="7"/>
      <c r="O22" s="24">
        <f>N22-N21</f>
        <v>0</v>
      </c>
      <c r="P22" s="7">
        <f>(M22-INT(M22))*24</f>
        <v>10.999999999999968</v>
      </c>
      <c r="Q22" s="18">
        <f>P22-P21</f>
        <v>0.999999999999984</v>
      </c>
      <c r="R22" s="18">
        <f>CONVERT(Q22,"hr","mn")</f>
        <v>59.99999999999904</v>
      </c>
      <c r="S22" s="26">
        <f>O22/R22</f>
        <v>0</v>
      </c>
    </row>
    <row r="23" spans="1:19" ht="14.25">
      <c r="A23" s="16">
        <v>0.499999999999998</v>
      </c>
      <c r="B23" s="7"/>
      <c r="C23" s="24">
        <f>B23-B22</f>
        <v>0</v>
      </c>
      <c r="D23" s="7">
        <f>(A23-INT(A23))*24</f>
        <v>11.999999999999952</v>
      </c>
      <c r="E23" s="18">
        <f>D23-D22</f>
        <v>0.999999999999984</v>
      </c>
      <c r="F23" s="18">
        <f>CONVERT(E23,"hr","mn")</f>
        <v>59.99999999999904</v>
      </c>
      <c r="G23" s="26">
        <f>C23/F23</f>
        <v>0</v>
      </c>
      <c r="M23" s="16">
        <v>0.499999999999998</v>
      </c>
      <c r="N23" s="7"/>
      <c r="O23" s="24">
        <f>N23-N22</f>
        <v>0</v>
      </c>
      <c r="P23" s="7">
        <f>(M23-INT(M23))*24</f>
        <v>11.999999999999952</v>
      </c>
      <c r="Q23" s="18">
        <f>P23-P22</f>
        <v>0.999999999999984</v>
      </c>
      <c r="R23" s="18">
        <f>CONVERT(Q23,"hr","mn")</f>
        <v>59.99999999999904</v>
      </c>
      <c r="S23" s="26">
        <f>O23/R23</f>
        <v>0</v>
      </c>
    </row>
    <row r="25" spans="1:14" ht="14.25">
      <c r="A25" t="s">
        <v>18</v>
      </c>
      <c r="B25" s="9">
        <v>3</v>
      </c>
      <c r="M25" t="s">
        <v>18</v>
      </c>
      <c r="N25" s="9">
        <v>3</v>
      </c>
    </row>
    <row r="26" spans="1:14" ht="14.25">
      <c r="A26" t="s">
        <v>19</v>
      </c>
      <c r="B26" s="10" t="str">
        <f>'proses pelayanan'!B4</f>
        <v>Mendaftarkan pasien</v>
      </c>
      <c r="M26" t="s">
        <v>19</v>
      </c>
      <c r="N26" s="10" t="str">
        <f>B26</f>
        <v>Mendaftarkan pasien</v>
      </c>
    </row>
    <row r="28" spans="1:19" ht="42.75">
      <c r="A28" s="22" t="s">
        <v>22</v>
      </c>
      <c r="B28" s="20" t="s">
        <v>20</v>
      </c>
      <c r="C28" s="23" t="s">
        <v>21</v>
      </c>
      <c r="D28" s="21"/>
      <c r="E28" s="19"/>
      <c r="F28" s="7" t="s">
        <v>0</v>
      </c>
      <c r="G28" s="25" t="s">
        <v>1</v>
      </c>
      <c r="H28" s="5"/>
      <c r="I28" s="5"/>
      <c r="J28" s="5"/>
      <c r="K28" s="5"/>
      <c r="L28" s="5"/>
      <c r="M28" s="22" t="s">
        <v>22</v>
      </c>
      <c r="N28" s="20" t="s">
        <v>20</v>
      </c>
      <c r="O28" s="23" t="s">
        <v>21</v>
      </c>
      <c r="P28" s="21"/>
      <c r="Q28" s="19"/>
      <c r="R28" s="7" t="s">
        <v>0</v>
      </c>
      <c r="S28" s="25" t="s">
        <v>1</v>
      </c>
    </row>
    <row r="29" spans="1:19" ht="14.25">
      <c r="A29" s="16">
        <v>0.2916666666666667</v>
      </c>
      <c r="B29" s="7"/>
      <c r="C29" s="24">
        <f>B29</f>
        <v>0</v>
      </c>
      <c r="D29" s="7">
        <f>(A29-INT(A29))*24</f>
        <v>7</v>
      </c>
      <c r="E29" s="17"/>
      <c r="F29" s="18"/>
      <c r="G29" s="26"/>
      <c r="M29" s="16">
        <v>0.2916666666666667</v>
      </c>
      <c r="N29" s="7"/>
      <c r="O29" s="24">
        <f>N29</f>
        <v>0</v>
      </c>
      <c r="P29" s="7">
        <f>(M29-INT(M29))*24</f>
        <v>7</v>
      </c>
      <c r="Q29" s="17"/>
      <c r="R29" s="18"/>
      <c r="S29" s="26"/>
    </row>
    <row r="30" spans="1:19" ht="14.25">
      <c r="A30" s="16">
        <v>0.333333333333333</v>
      </c>
      <c r="B30" s="7"/>
      <c r="C30" s="24">
        <f>B30-B29</f>
        <v>0</v>
      </c>
      <c r="D30" s="7">
        <f>(A30-INT(A30))*24</f>
        <v>7.999999999999991</v>
      </c>
      <c r="E30" s="18">
        <f>D30-D29</f>
        <v>0.9999999999999911</v>
      </c>
      <c r="F30" s="18">
        <f>CONVERT(E30,"hr","mn")</f>
        <v>59.99999999999947</v>
      </c>
      <c r="G30" s="26">
        <f>C30/F30</f>
        <v>0</v>
      </c>
      <c r="M30" s="16">
        <v>0.333333333333333</v>
      </c>
      <c r="N30" s="7"/>
      <c r="O30" s="24">
        <f>N30-N29</f>
        <v>0</v>
      </c>
      <c r="P30" s="7">
        <f>(M30-INT(M30))*24</f>
        <v>7.999999999999991</v>
      </c>
      <c r="Q30" s="18">
        <f>P30-P29</f>
        <v>0.9999999999999911</v>
      </c>
      <c r="R30" s="18">
        <f>CONVERT(Q30,"hr","mn")</f>
        <v>59.99999999999947</v>
      </c>
      <c r="S30" s="26">
        <f>O30/R30</f>
        <v>0</v>
      </c>
    </row>
    <row r="31" spans="1:19" ht="14.25">
      <c r="A31" s="16">
        <v>0.374999999999999</v>
      </c>
      <c r="B31" s="7"/>
      <c r="C31" s="24">
        <f>B31-B30</f>
        <v>0</v>
      </c>
      <c r="D31" s="7">
        <f>(A31-INT(A31))*24</f>
        <v>8.999999999999975</v>
      </c>
      <c r="E31" s="18">
        <f>D31-D30</f>
        <v>0.999999999999984</v>
      </c>
      <c r="F31" s="18">
        <f>CONVERT(E31,"hr","mn")</f>
        <v>59.99999999999904</v>
      </c>
      <c r="G31" s="26">
        <f>C31/F31</f>
        <v>0</v>
      </c>
      <c r="M31" s="16">
        <v>0.374999999999999</v>
      </c>
      <c r="N31" s="7"/>
      <c r="O31" s="24">
        <f>N31-N30</f>
        <v>0</v>
      </c>
      <c r="P31" s="7">
        <f>(M31-INT(M31))*24</f>
        <v>8.999999999999975</v>
      </c>
      <c r="Q31" s="18">
        <f>P31-P30</f>
        <v>0.999999999999984</v>
      </c>
      <c r="R31" s="18">
        <f>CONVERT(Q31,"hr","mn")</f>
        <v>59.99999999999904</v>
      </c>
      <c r="S31" s="26">
        <f>O31/R31</f>
        <v>0</v>
      </c>
    </row>
    <row r="32" spans="1:19" ht="14.25">
      <c r="A32" s="16">
        <v>0.416666666666666</v>
      </c>
      <c r="B32" s="7"/>
      <c r="C32" s="24">
        <f>B32-B31</f>
        <v>0</v>
      </c>
      <c r="D32" s="7">
        <f>(A32-INT(A32))*24</f>
        <v>9.999999999999984</v>
      </c>
      <c r="E32" s="18">
        <f>D32-D31</f>
        <v>1.0000000000000089</v>
      </c>
      <c r="F32" s="18">
        <f>CONVERT(E32,"hr","mn")</f>
        <v>60.00000000000053</v>
      </c>
      <c r="G32" s="26">
        <f>C32/F32</f>
        <v>0</v>
      </c>
      <c r="M32" s="16">
        <v>0.416666666666666</v>
      </c>
      <c r="N32" s="7"/>
      <c r="O32" s="24">
        <f>N32-N31</f>
        <v>0</v>
      </c>
      <c r="P32" s="7">
        <f>(M32-INT(M32))*24</f>
        <v>9.999999999999984</v>
      </c>
      <c r="Q32" s="18">
        <f>P32-P31</f>
        <v>1.0000000000000089</v>
      </c>
      <c r="R32" s="18">
        <f>CONVERT(Q32,"hr","mn")</f>
        <v>60.00000000000053</v>
      </c>
      <c r="S32" s="26">
        <f>O32/R32</f>
        <v>0</v>
      </c>
    </row>
    <row r="33" spans="1:19" ht="14.25">
      <c r="A33" s="16">
        <v>0.458333333333332</v>
      </c>
      <c r="B33" s="7"/>
      <c r="C33" s="24">
        <f>B33-B32</f>
        <v>0</v>
      </c>
      <c r="D33" s="7">
        <f>(A33-INT(A33))*24</f>
        <v>10.999999999999968</v>
      </c>
      <c r="E33" s="18">
        <f>D33-D32</f>
        <v>0.999999999999984</v>
      </c>
      <c r="F33" s="18">
        <f>CONVERT(E33,"hr","mn")</f>
        <v>59.99999999999904</v>
      </c>
      <c r="G33" s="26">
        <f>C33/F33</f>
        <v>0</v>
      </c>
      <c r="M33" s="16">
        <v>0.458333333333332</v>
      </c>
      <c r="N33" s="7"/>
      <c r="O33" s="24">
        <f>N33-N32</f>
        <v>0</v>
      </c>
      <c r="P33" s="7">
        <f>(M33-INT(M33))*24</f>
        <v>10.999999999999968</v>
      </c>
      <c r="Q33" s="18">
        <f>P33-P32</f>
        <v>0.999999999999984</v>
      </c>
      <c r="R33" s="18">
        <f>CONVERT(Q33,"hr","mn")</f>
        <v>59.99999999999904</v>
      </c>
      <c r="S33" s="26">
        <f>O33/R33</f>
        <v>0</v>
      </c>
    </row>
    <row r="34" spans="1:19" ht="14.25">
      <c r="A34" s="16">
        <v>0.499999999999998</v>
      </c>
      <c r="B34" s="7"/>
      <c r="C34" s="24">
        <f>B34-B33</f>
        <v>0</v>
      </c>
      <c r="D34" s="7">
        <f>(A34-INT(A34))*24</f>
        <v>11.999999999999952</v>
      </c>
      <c r="E34" s="18">
        <f>D34-D33</f>
        <v>0.999999999999984</v>
      </c>
      <c r="F34" s="18">
        <f>CONVERT(E34,"hr","mn")</f>
        <v>59.99999999999904</v>
      </c>
      <c r="G34" s="26">
        <f>C34/F34</f>
        <v>0</v>
      </c>
      <c r="M34" s="16">
        <v>0.499999999999998</v>
      </c>
      <c r="N34" s="7"/>
      <c r="O34" s="24">
        <f>N34-N33</f>
        <v>0</v>
      </c>
      <c r="P34" s="7">
        <f>(M34-INT(M34))*24</f>
        <v>11.999999999999952</v>
      </c>
      <c r="Q34" s="18">
        <f>P34-P33</f>
        <v>0.999999999999984</v>
      </c>
      <c r="R34" s="18">
        <f>CONVERT(Q34,"hr","mn")</f>
        <v>59.99999999999904</v>
      </c>
      <c r="S34" s="26">
        <f>O34/R34</f>
        <v>0</v>
      </c>
    </row>
    <row r="36" spans="1:65" s="1" customFormat="1" ht="14.25">
      <c r="A36" t="s">
        <v>18</v>
      </c>
      <c r="B36" s="9">
        <v>4</v>
      </c>
      <c r="C36"/>
      <c r="D36"/>
      <c r="E36"/>
      <c r="F36"/>
      <c r="G36"/>
      <c r="M36" t="s">
        <v>18</v>
      </c>
      <c r="N36" s="9">
        <v>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" customFormat="1" ht="14.25">
      <c r="A37" t="s">
        <v>19</v>
      </c>
      <c r="B37" s="10" t="str">
        <f>'proses pelayanan'!B5</f>
        <v>Menyiapkan RM </v>
      </c>
      <c r="C37"/>
      <c r="D37"/>
      <c r="E37"/>
      <c r="F37"/>
      <c r="G37"/>
      <c r="M37" t="s">
        <v>19</v>
      </c>
      <c r="N37" s="10" t="str">
        <f>B37</f>
        <v>Menyiapkan RM 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1" customFormat="1" ht="14.25">
      <c r="A38"/>
      <c r="B38"/>
      <c r="C38"/>
      <c r="D38"/>
      <c r="E38"/>
      <c r="F38"/>
      <c r="G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1" customFormat="1" ht="42.75">
      <c r="A39" s="22" t="s">
        <v>22</v>
      </c>
      <c r="B39" s="20" t="s">
        <v>20</v>
      </c>
      <c r="C39" s="23" t="s">
        <v>21</v>
      </c>
      <c r="D39" s="21"/>
      <c r="E39" s="19"/>
      <c r="F39" s="7" t="s">
        <v>0</v>
      </c>
      <c r="G39" s="25" t="s">
        <v>1</v>
      </c>
      <c r="M39" s="22" t="s">
        <v>22</v>
      </c>
      <c r="N39" s="20" t="s">
        <v>20</v>
      </c>
      <c r="O39" s="23" t="s">
        <v>21</v>
      </c>
      <c r="P39" s="21"/>
      <c r="Q39" s="19"/>
      <c r="R39" s="7" t="s">
        <v>0</v>
      </c>
      <c r="S39" s="25" t="s">
        <v>1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" customFormat="1" ht="14.25">
      <c r="A40" s="16">
        <v>0.2916666666666667</v>
      </c>
      <c r="B40" s="7"/>
      <c r="C40" s="24">
        <f>B40</f>
        <v>0</v>
      </c>
      <c r="D40" s="7">
        <f>(A40-INT(A40))*24</f>
        <v>7</v>
      </c>
      <c r="E40" s="17"/>
      <c r="F40" s="18"/>
      <c r="G40" s="26"/>
      <c r="M40" s="16">
        <v>0.2916666666666667</v>
      </c>
      <c r="N40" s="7"/>
      <c r="O40" s="24">
        <f>N40</f>
        <v>0</v>
      </c>
      <c r="P40" s="7">
        <f>(M40-INT(M40))*24</f>
        <v>7</v>
      </c>
      <c r="Q40" s="17"/>
      <c r="R40" s="18"/>
      <c r="S40" s="2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19" ht="14.25">
      <c r="A41" s="16">
        <v>0.333333333333333</v>
      </c>
      <c r="B41" s="7"/>
      <c r="C41" s="24">
        <f>B41-B40</f>
        <v>0</v>
      </c>
      <c r="D41" s="7">
        <f>(A41-INT(A41))*24</f>
        <v>7.999999999999991</v>
      </c>
      <c r="E41" s="18">
        <f>D41-D40</f>
        <v>0.9999999999999911</v>
      </c>
      <c r="F41" s="18">
        <f>CONVERT(E41,"hr","mn")</f>
        <v>59.99999999999947</v>
      </c>
      <c r="G41" s="26">
        <f>C41/F41</f>
        <v>0</v>
      </c>
      <c r="M41" s="16">
        <v>0.333333333333333</v>
      </c>
      <c r="N41" s="7"/>
      <c r="O41" s="24">
        <f>N41-N40</f>
        <v>0</v>
      </c>
      <c r="P41" s="7">
        <f>(M41-INT(M41))*24</f>
        <v>7.999999999999991</v>
      </c>
      <c r="Q41" s="18">
        <f>P41-P40</f>
        <v>0.9999999999999911</v>
      </c>
      <c r="R41" s="18">
        <f>CONVERT(Q41,"hr","mn")</f>
        <v>59.99999999999947</v>
      </c>
      <c r="S41" s="26">
        <f>O41/R41</f>
        <v>0</v>
      </c>
    </row>
    <row r="42" spans="1:19" ht="14.25">
      <c r="A42" s="16">
        <v>0.374999999999999</v>
      </c>
      <c r="B42" s="7"/>
      <c r="C42" s="24">
        <f>B42-B41</f>
        <v>0</v>
      </c>
      <c r="D42" s="7">
        <f>(A42-INT(A42))*24</f>
        <v>8.999999999999975</v>
      </c>
      <c r="E42" s="18">
        <f>D42-D41</f>
        <v>0.999999999999984</v>
      </c>
      <c r="F42" s="18">
        <f>CONVERT(E42,"hr","mn")</f>
        <v>59.99999999999904</v>
      </c>
      <c r="G42" s="26">
        <f>C42/F42</f>
        <v>0</v>
      </c>
      <c r="M42" s="16">
        <v>0.374999999999999</v>
      </c>
      <c r="N42" s="7"/>
      <c r="O42" s="24">
        <f>N42-N41</f>
        <v>0</v>
      </c>
      <c r="P42" s="7">
        <f>(M42-INT(M42))*24</f>
        <v>8.999999999999975</v>
      </c>
      <c r="Q42" s="18">
        <f>P42-P41</f>
        <v>0.999999999999984</v>
      </c>
      <c r="R42" s="18">
        <f>CONVERT(Q42,"hr","mn")</f>
        <v>59.99999999999904</v>
      </c>
      <c r="S42" s="26">
        <f>O42/R42</f>
        <v>0</v>
      </c>
    </row>
    <row r="43" spans="1:19" ht="14.25">
      <c r="A43" s="16">
        <v>0.416666666666666</v>
      </c>
      <c r="B43" s="7"/>
      <c r="C43" s="24">
        <f>B43-B42</f>
        <v>0</v>
      </c>
      <c r="D43" s="7">
        <f>(A43-INT(A43))*24</f>
        <v>9.999999999999984</v>
      </c>
      <c r="E43" s="18">
        <f>D43-D42</f>
        <v>1.0000000000000089</v>
      </c>
      <c r="F43" s="18">
        <f>CONVERT(E43,"hr","mn")</f>
        <v>60.00000000000053</v>
      </c>
      <c r="G43" s="26">
        <f>C43/F43</f>
        <v>0</v>
      </c>
      <c r="M43" s="16">
        <v>0.416666666666666</v>
      </c>
      <c r="N43" s="7"/>
      <c r="O43" s="24">
        <f>N43-N42</f>
        <v>0</v>
      </c>
      <c r="P43" s="7">
        <f>(M43-INT(M43))*24</f>
        <v>9.999999999999984</v>
      </c>
      <c r="Q43" s="18">
        <f>P43-P42</f>
        <v>1.0000000000000089</v>
      </c>
      <c r="R43" s="18">
        <f>CONVERT(Q43,"hr","mn")</f>
        <v>60.00000000000053</v>
      </c>
      <c r="S43" s="26">
        <f>O43/R43</f>
        <v>0</v>
      </c>
    </row>
    <row r="44" spans="1:19" ht="14.25">
      <c r="A44" s="16">
        <v>0.458333333333332</v>
      </c>
      <c r="B44" s="7"/>
      <c r="C44" s="24">
        <f>B44-B43</f>
        <v>0</v>
      </c>
      <c r="D44" s="7">
        <f>(A44-INT(A44))*24</f>
        <v>10.999999999999968</v>
      </c>
      <c r="E44" s="18">
        <f>D44-D43</f>
        <v>0.999999999999984</v>
      </c>
      <c r="F44" s="18">
        <f>CONVERT(E44,"hr","mn")</f>
        <v>59.99999999999904</v>
      </c>
      <c r="G44" s="26">
        <f>C44/F44</f>
        <v>0</v>
      </c>
      <c r="M44" s="16">
        <v>0.458333333333332</v>
      </c>
      <c r="N44" s="7"/>
      <c r="O44" s="24">
        <f>N44-N43</f>
        <v>0</v>
      </c>
      <c r="P44" s="7">
        <f>(M44-INT(M44))*24</f>
        <v>10.999999999999968</v>
      </c>
      <c r="Q44" s="18">
        <f>P44-P43</f>
        <v>0.999999999999984</v>
      </c>
      <c r="R44" s="18">
        <f>CONVERT(Q44,"hr","mn")</f>
        <v>59.99999999999904</v>
      </c>
      <c r="S44" s="26">
        <f>O44/R44</f>
        <v>0</v>
      </c>
    </row>
    <row r="45" spans="1:19" ht="14.25">
      <c r="A45" s="16">
        <v>0.499999999999998</v>
      </c>
      <c r="B45" s="7"/>
      <c r="C45" s="24">
        <f>B45-B44</f>
        <v>0</v>
      </c>
      <c r="D45" s="7">
        <f>(A45-INT(A45))*24</f>
        <v>11.999999999999952</v>
      </c>
      <c r="E45" s="18">
        <f>D45-D44</f>
        <v>0.999999999999984</v>
      </c>
      <c r="F45" s="18">
        <f>CONVERT(E45,"hr","mn")</f>
        <v>59.99999999999904</v>
      </c>
      <c r="G45" s="26">
        <f>C45/F45</f>
        <v>0</v>
      </c>
      <c r="M45" s="16">
        <v>0.499999999999998</v>
      </c>
      <c r="N45" s="7"/>
      <c r="O45" s="24">
        <f>N45-N44</f>
        <v>0</v>
      </c>
      <c r="P45" s="7">
        <f>(M45-INT(M45))*24</f>
        <v>11.999999999999952</v>
      </c>
      <c r="Q45" s="18">
        <f>P45-P44</f>
        <v>0.999999999999984</v>
      </c>
      <c r="R45" s="18">
        <f>CONVERT(Q45,"hr","mn")</f>
        <v>59.99999999999904</v>
      </c>
      <c r="S45" s="26">
        <f>O45/R45</f>
        <v>0</v>
      </c>
    </row>
    <row r="47" spans="1:14" ht="14.25">
      <c r="A47" t="s">
        <v>18</v>
      </c>
      <c r="B47" s="9">
        <v>5</v>
      </c>
      <c r="M47" t="s">
        <v>18</v>
      </c>
      <c r="N47" s="9">
        <v>5</v>
      </c>
    </row>
    <row r="48" spans="1:14" ht="14.25">
      <c r="A48" t="s">
        <v>19</v>
      </c>
      <c r="B48" s="10" t="str">
        <f>'proses pelayanan'!B6</f>
        <v>Mengirimkan RM ke ruangan</v>
      </c>
      <c r="M48" t="s">
        <v>19</v>
      </c>
      <c r="N48" s="10" t="str">
        <f>B48</f>
        <v>Mengirimkan RM ke ruangan</v>
      </c>
    </row>
    <row r="50" spans="1:19" ht="42.75">
      <c r="A50" s="22" t="s">
        <v>22</v>
      </c>
      <c r="B50" s="20" t="s">
        <v>20</v>
      </c>
      <c r="C50" s="23" t="s">
        <v>21</v>
      </c>
      <c r="D50" s="21"/>
      <c r="E50" s="19"/>
      <c r="F50" s="7" t="s">
        <v>0</v>
      </c>
      <c r="G50" s="25" t="s">
        <v>1</v>
      </c>
      <c r="M50" s="22" t="s">
        <v>22</v>
      </c>
      <c r="N50" s="20" t="s">
        <v>20</v>
      </c>
      <c r="O50" s="23" t="s">
        <v>21</v>
      </c>
      <c r="P50" s="21"/>
      <c r="Q50" s="19"/>
      <c r="R50" s="7" t="s">
        <v>0</v>
      </c>
      <c r="S50" s="25" t="s">
        <v>1</v>
      </c>
    </row>
    <row r="51" spans="1:19" ht="14.25">
      <c r="A51" s="16">
        <v>0.2916666666666667</v>
      </c>
      <c r="B51" s="7"/>
      <c r="C51" s="24">
        <f>B51</f>
        <v>0</v>
      </c>
      <c r="D51" s="7">
        <f>(A51-INT(A51))*24</f>
        <v>7</v>
      </c>
      <c r="E51" s="17"/>
      <c r="F51" s="18"/>
      <c r="G51" s="26"/>
      <c r="M51" s="16">
        <v>0.2916666666666667</v>
      </c>
      <c r="N51" s="7"/>
      <c r="O51" s="24">
        <f>N51</f>
        <v>0</v>
      </c>
      <c r="P51" s="7">
        <f>(M51-INT(M51))*24</f>
        <v>7</v>
      </c>
      <c r="Q51" s="17"/>
      <c r="R51" s="18"/>
      <c r="S51" s="26"/>
    </row>
    <row r="52" spans="1:19" ht="14.25">
      <c r="A52" s="16">
        <v>0.333333333333333</v>
      </c>
      <c r="B52" s="7"/>
      <c r="C52" s="24">
        <f>B52-B51</f>
        <v>0</v>
      </c>
      <c r="D52" s="7">
        <f>(A52-INT(A52))*24</f>
        <v>7.999999999999991</v>
      </c>
      <c r="E52" s="18">
        <f>D52-D51</f>
        <v>0.9999999999999911</v>
      </c>
      <c r="F52" s="18">
        <f>CONVERT(E52,"hr","mn")</f>
        <v>59.99999999999947</v>
      </c>
      <c r="G52" s="26">
        <f>C52/F52</f>
        <v>0</v>
      </c>
      <c r="M52" s="16">
        <v>0.333333333333333</v>
      </c>
      <c r="N52" s="7"/>
      <c r="O52" s="24">
        <f>N52-N51</f>
        <v>0</v>
      </c>
      <c r="P52" s="7">
        <f>(M52-INT(M52))*24</f>
        <v>7.999999999999991</v>
      </c>
      <c r="Q52" s="18">
        <f>P52-P51</f>
        <v>0.9999999999999911</v>
      </c>
      <c r="R52" s="18">
        <f>CONVERT(Q52,"hr","mn")</f>
        <v>59.99999999999947</v>
      </c>
      <c r="S52" s="26">
        <f>O52/R52</f>
        <v>0</v>
      </c>
    </row>
    <row r="53" spans="1:19" ht="14.25">
      <c r="A53" s="16">
        <v>0.374999999999999</v>
      </c>
      <c r="B53" s="7"/>
      <c r="C53" s="24">
        <f>B53-B52</f>
        <v>0</v>
      </c>
      <c r="D53" s="7">
        <f>(A53-INT(A53))*24</f>
        <v>8.999999999999975</v>
      </c>
      <c r="E53" s="18">
        <f>D53-D52</f>
        <v>0.999999999999984</v>
      </c>
      <c r="F53" s="18">
        <f>CONVERT(E53,"hr","mn")</f>
        <v>59.99999999999904</v>
      </c>
      <c r="G53" s="26">
        <f>C53/F53</f>
        <v>0</v>
      </c>
      <c r="M53" s="16">
        <v>0.374999999999999</v>
      </c>
      <c r="N53" s="7"/>
      <c r="O53" s="24">
        <f>N53-N52</f>
        <v>0</v>
      </c>
      <c r="P53" s="7">
        <f>(M53-INT(M53))*24</f>
        <v>8.999999999999975</v>
      </c>
      <c r="Q53" s="18">
        <f>P53-P52</f>
        <v>0.999999999999984</v>
      </c>
      <c r="R53" s="18">
        <f>CONVERT(Q53,"hr","mn")</f>
        <v>59.99999999999904</v>
      </c>
      <c r="S53" s="26">
        <f>O53/R53</f>
        <v>0</v>
      </c>
    </row>
    <row r="54" spans="1:19" ht="14.25">
      <c r="A54" s="16">
        <v>0.416666666666666</v>
      </c>
      <c r="B54" s="7"/>
      <c r="C54" s="24">
        <f>B54-B53</f>
        <v>0</v>
      </c>
      <c r="D54" s="7">
        <f>(A54-INT(A54))*24</f>
        <v>9.999999999999984</v>
      </c>
      <c r="E54" s="18">
        <f>D54-D53</f>
        <v>1.0000000000000089</v>
      </c>
      <c r="F54" s="18">
        <f>CONVERT(E54,"hr","mn")</f>
        <v>60.00000000000053</v>
      </c>
      <c r="G54" s="26">
        <f>C54/F54</f>
        <v>0</v>
      </c>
      <c r="M54" s="16">
        <v>0.416666666666666</v>
      </c>
      <c r="N54" s="7"/>
      <c r="O54" s="24">
        <f>N54-N53</f>
        <v>0</v>
      </c>
      <c r="P54" s="7">
        <f>(M54-INT(M54))*24</f>
        <v>9.999999999999984</v>
      </c>
      <c r="Q54" s="18">
        <f>P54-P53</f>
        <v>1.0000000000000089</v>
      </c>
      <c r="R54" s="18">
        <f>CONVERT(Q54,"hr","mn")</f>
        <v>60.00000000000053</v>
      </c>
      <c r="S54" s="26">
        <f>O54/R54</f>
        <v>0</v>
      </c>
    </row>
    <row r="55" spans="1:19" ht="14.25">
      <c r="A55" s="16">
        <v>0.458333333333332</v>
      </c>
      <c r="B55" s="7"/>
      <c r="C55" s="24">
        <f>B55-B54</f>
        <v>0</v>
      </c>
      <c r="D55" s="7">
        <f>(A55-INT(A55))*24</f>
        <v>10.999999999999968</v>
      </c>
      <c r="E55" s="18">
        <f>D55-D54</f>
        <v>0.999999999999984</v>
      </c>
      <c r="F55" s="18">
        <f>CONVERT(E55,"hr","mn")</f>
        <v>59.99999999999904</v>
      </c>
      <c r="G55" s="26">
        <f>C55/F55</f>
        <v>0</v>
      </c>
      <c r="M55" s="16">
        <v>0.458333333333332</v>
      </c>
      <c r="N55" s="7"/>
      <c r="O55" s="24">
        <f>N55-N54</f>
        <v>0</v>
      </c>
      <c r="P55" s="7">
        <f>(M55-INT(M55))*24</f>
        <v>10.999999999999968</v>
      </c>
      <c r="Q55" s="18">
        <f>P55-P54</f>
        <v>0.999999999999984</v>
      </c>
      <c r="R55" s="18">
        <f>CONVERT(Q55,"hr","mn")</f>
        <v>59.99999999999904</v>
      </c>
      <c r="S55" s="26">
        <f>O55/R55</f>
        <v>0</v>
      </c>
    </row>
    <row r="56" spans="1:19" ht="14.25">
      <c r="A56" s="16">
        <v>0.499999999999998</v>
      </c>
      <c r="B56" s="7"/>
      <c r="C56" s="24">
        <f>B56-B55</f>
        <v>0</v>
      </c>
      <c r="D56" s="7">
        <f>(A56-INT(A56))*24</f>
        <v>11.999999999999952</v>
      </c>
      <c r="E56" s="18">
        <f>D56-D55</f>
        <v>0.999999999999984</v>
      </c>
      <c r="F56" s="18">
        <f>CONVERT(E56,"hr","mn")</f>
        <v>59.99999999999904</v>
      </c>
      <c r="G56" s="26">
        <f>C56/F56</f>
        <v>0</v>
      </c>
      <c r="M56" s="16">
        <v>0.499999999999998</v>
      </c>
      <c r="N56" s="7"/>
      <c r="O56" s="24">
        <f>N56-N55</f>
        <v>0</v>
      </c>
      <c r="P56" s="7">
        <f>(M56-INT(M56))*24</f>
        <v>11.999999999999952</v>
      </c>
      <c r="Q56" s="18">
        <f>P56-P55</f>
        <v>0.999999999999984</v>
      </c>
      <c r="R56" s="18">
        <f>CONVERT(Q56,"hr","mn")</f>
        <v>59.99999999999904</v>
      </c>
      <c r="S56" s="26">
        <f>O56/R56</f>
        <v>0</v>
      </c>
    </row>
    <row r="58" spans="1:14" ht="14.25">
      <c r="A58" t="s">
        <v>18</v>
      </c>
      <c r="B58" s="9">
        <v>6</v>
      </c>
      <c r="M58" t="s">
        <v>18</v>
      </c>
      <c r="N58" s="9">
        <v>6</v>
      </c>
    </row>
    <row r="59" spans="1:14" ht="14.25">
      <c r="A59" t="s">
        <v>19</v>
      </c>
      <c r="B59" s="10" t="str">
        <f>'proses pelayanan'!B7</f>
        <v>Mendata kondisi pasien</v>
      </c>
      <c r="M59" t="s">
        <v>19</v>
      </c>
      <c r="N59" s="10" t="str">
        <f>B59</f>
        <v>Mendata kondisi pasien</v>
      </c>
    </row>
    <row r="61" spans="1:19" ht="42.75">
      <c r="A61" s="22" t="s">
        <v>22</v>
      </c>
      <c r="B61" s="20" t="s">
        <v>20</v>
      </c>
      <c r="C61" s="23" t="s">
        <v>21</v>
      </c>
      <c r="D61" s="21"/>
      <c r="E61" s="19"/>
      <c r="F61" s="7" t="s">
        <v>0</v>
      </c>
      <c r="G61" s="25" t="s">
        <v>1</v>
      </c>
      <c r="M61" s="22" t="s">
        <v>22</v>
      </c>
      <c r="N61" s="20" t="s">
        <v>20</v>
      </c>
      <c r="O61" s="23" t="s">
        <v>21</v>
      </c>
      <c r="P61" s="21"/>
      <c r="Q61" s="19"/>
      <c r="R61" s="7" t="s">
        <v>0</v>
      </c>
      <c r="S61" s="25" t="s">
        <v>1</v>
      </c>
    </row>
    <row r="62" spans="1:19" ht="14.25">
      <c r="A62" s="16">
        <v>0.2916666666666667</v>
      </c>
      <c r="B62" s="7"/>
      <c r="C62" s="24">
        <f>B62</f>
        <v>0</v>
      </c>
      <c r="D62" s="7">
        <f>(A62-INT(A62))*24</f>
        <v>7</v>
      </c>
      <c r="E62" s="17"/>
      <c r="F62" s="18"/>
      <c r="G62" s="26"/>
      <c r="M62" s="16">
        <v>0.2916666666666667</v>
      </c>
      <c r="N62" s="7"/>
      <c r="O62" s="24">
        <f>N62</f>
        <v>0</v>
      </c>
      <c r="P62" s="7">
        <f>(M62-INT(M62))*24</f>
        <v>7</v>
      </c>
      <c r="Q62" s="17"/>
      <c r="R62" s="18"/>
      <c r="S62" s="26"/>
    </row>
    <row r="63" spans="1:19" ht="14.25">
      <c r="A63" s="16">
        <v>0.333333333333333</v>
      </c>
      <c r="B63" s="7"/>
      <c r="C63" s="24">
        <f>B63-B62</f>
        <v>0</v>
      </c>
      <c r="D63" s="7">
        <f>(A63-INT(A63))*24</f>
        <v>7.999999999999991</v>
      </c>
      <c r="E63" s="18">
        <f>D63-D62</f>
        <v>0.9999999999999911</v>
      </c>
      <c r="F63" s="18">
        <f>CONVERT(E63,"hr","mn")</f>
        <v>59.99999999999947</v>
      </c>
      <c r="G63" s="26">
        <f>C63/F63</f>
        <v>0</v>
      </c>
      <c r="M63" s="16">
        <v>0.333333333333333</v>
      </c>
      <c r="N63" s="7"/>
      <c r="O63" s="24">
        <f>N63-N62</f>
        <v>0</v>
      </c>
      <c r="P63" s="7">
        <f>(M63-INT(M63))*24</f>
        <v>7.999999999999991</v>
      </c>
      <c r="Q63" s="18">
        <f>P63-P62</f>
        <v>0.9999999999999911</v>
      </c>
      <c r="R63" s="18">
        <f>CONVERT(Q63,"hr","mn")</f>
        <v>59.99999999999947</v>
      </c>
      <c r="S63" s="26">
        <f>O63/R63</f>
        <v>0</v>
      </c>
    </row>
    <row r="64" spans="1:19" ht="14.25">
      <c r="A64" s="16">
        <v>0.374999999999999</v>
      </c>
      <c r="B64" s="7"/>
      <c r="C64" s="24">
        <f>B64-B63</f>
        <v>0</v>
      </c>
      <c r="D64" s="7">
        <f>(A64-INT(A64))*24</f>
        <v>8.999999999999975</v>
      </c>
      <c r="E64" s="18">
        <f>D64-D63</f>
        <v>0.999999999999984</v>
      </c>
      <c r="F64" s="18">
        <f>CONVERT(E64,"hr","mn")</f>
        <v>59.99999999999904</v>
      </c>
      <c r="G64" s="26">
        <f>C64/F64</f>
        <v>0</v>
      </c>
      <c r="M64" s="16">
        <v>0.374999999999999</v>
      </c>
      <c r="N64" s="7"/>
      <c r="O64" s="24">
        <f>N64-N63</f>
        <v>0</v>
      </c>
      <c r="P64" s="7">
        <f>(M64-INT(M64))*24</f>
        <v>8.999999999999975</v>
      </c>
      <c r="Q64" s="18">
        <f>P64-P63</f>
        <v>0.999999999999984</v>
      </c>
      <c r="R64" s="18">
        <f>CONVERT(Q64,"hr","mn")</f>
        <v>59.99999999999904</v>
      </c>
      <c r="S64" s="26">
        <f>O64/R64</f>
        <v>0</v>
      </c>
    </row>
    <row r="65" spans="1:19" ht="14.25">
      <c r="A65" s="16">
        <v>0.416666666666666</v>
      </c>
      <c r="B65" s="7"/>
      <c r="C65" s="24">
        <f>B65-B64</f>
        <v>0</v>
      </c>
      <c r="D65" s="7">
        <f>(A65-INT(A65))*24</f>
        <v>9.999999999999984</v>
      </c>
      <c r="E65" s="18">
        <f>D65-D64</f>
        <v>1.0000000000000089</v>
      </c>
      <c r="F65" s="18">
        <f>CONVERT(E65,"hr","mn")</f>
        <v>60.00000000000053</v>
      </c>
      <c r="G65" s="26">
        <f>C65/F65</f>
        <v>0</v>
      </c>
      <c r="M65" s="16">
        <v>0.416666666666666</v>
      </c>
      <c r="N65" s="7"/>
      <c r="O65" s="24">
        <f>N65-N64</f>
        <v>0</v>
      </c>
      <c r="P65" s="7">
        <f>(M65-INT(M65))*24</f>
        <v>9.999999999999984</v>
      </c>
      <c r="Q65" s="18">
        <f>P65-P64</f>
        <v>1.0000000000000089</v>
      </c>
      <c r="R65" s="18">
        <f>CONVERT(Q65,"hr","mn")</f>
        <v>60.00000000000053</v>
      </c>
      <c r="S65" s="26">
        <f>O65/R65</f>
        <v>0</v>
      </c>
    </row>
    <row r="66" spans="1:19" ht="14.25">
      <c r="A66" s="16">
        <v>0.458333333333332</v>
      </c>
      <c r="B66" s="7"/>
      <c r="C66" s="24">
        <f>B66-B65</f>
        <v>0</v>
      </c>
      <c r="D66" s="7">
        <f>(A66-INT(A66))*24</f>
        <v>10.999999999999968</v>
      </c>
      <c r="E66" s="18">
        <f>D66-D65</f>
        <v>0.999999999999984</v>
      </c>
      <c r="F66" s="18">
        <f>CONVERT(E66,"hr","mn")</f>
        <v>59.99999999999904</v>
      </c>
      <c r="G66" s="26">
        <f>C66/F66</f>
        <v>0</v>
      </c>
      <c r="M66" s="16">
        <v>0.458333333333332</v>
      </c>
      <c r="N66" s="7"/>
      <c r="O66" s="24">
        <f>N66-N65</f>
        <v>0</v>
      </c>
      <c r="P66" s="7">
        <f>(M66-INT(M66))*24</f>
        <v>10.999999999999968</v>
      </c>
      <c r="Q66" s="18">
        <f>P66-P65</f>
        <v>0.999999999999984</v>
      </c>
      <c r="R66" s="18">
        <f>CONVERT(Q66,"hr","mn")</f>
        <v>59.99999999999904</v>
      </c>
      <c r="S66" s="26">
        <f>O66/R66</f>
        <v>0</v>
      </c>
    </row>
    <row r="67" spans="1:19" ht="14.25">
      <c r="A67" s="16">
        <v>0.499999999999998</v>
      </c>
      <c r="B67" s="7"/>
      <c r="C67" s="24">
        <f>B67-B66</f>
        <v>0</v>
      </c>
      <c r="D67" s="7">
        <f>(A67-INT(A67))*24</f>
        <v>11.999999999999952</v>
      </c>
      <c r="E67" s="18">
        <f>D67-D66</f>
        <v>0.999999999999984</v>
      </c>
      <c r="F67" s="18">
        <f>CONVERT(E67,"hr","mn")</f>
        <v>59.99999999999904</v>
      </c>
      <c r="G67" s="26">
        <f>C67/F67</f>
        <v>0</v>
      </c>
      <c r="M67" s="16">
        <v>0.499999999999998</v>
      </c>
      <c r="N67" s="7"/>
      <c r="O67" s="24">
        <f>N67-N66</f>
        <v>0</v>
      </c>
      <c r="P67" s="7">
        <f>(M67-INT(M67))*24</f>
        <v>11.999999999999952</v>
      </c>
      <c r="Q67" s="18">
        <f>P67-P66</f>
        <v>0.999999999999984</v>
      </c>
      <c r="R67" s="18">
        <f>CONVERT(Q67,"hr","mn")</f>
        <v>59.99999999999904</v>
      </c>
      <c r="S67" s="26">
        <f>O67/R67</f>
        <v>0</v>
      </c>
    </row>
    <row r="69" spans="1:14" ht="14.25">
      <c r="A69" t="s">
        <v>18</v>
      </c>
      <c r="B69" s="9">
        <v>7</v>
      </c>
      <c r="M69" t="s">
        <v>18</v>
      </c>
      <c r="N69" s="9">
        <v>7</v>
      </c>
    </row>
    <row r="70" spans="1:14" ht="14.25">
      <c r="A70" t="s">
        <v>19</v>
      </c>
      <c r="B70" s="10" t="str">
        <f>'proses pelayanan'!B8</f>
        <v>Mengobati pasien</v>
      </c>
      <c r="M70" t="s">
        <v>19</v>
      </c>
      <c r="N70" s="10" t="str">
        <f>B70</f>
        <v>Mengobati pasien</v>
      </c>
    </row>
    <row r="72" spans="1:19" ht="42.75">
      <c r="A72" s="22" t="s">
        <v>22</v>
      </c>
      <c r="B72" s="20" t="s">
        <v>20</v>
      </c>
      <c r="C72" s="23" t="s">
        <v>21</v>
      </c>
      <c r="D72" s="21"/>
      <c r="E72" s="19"/>
      <c r="F72" s="7" t="s">
        <v>0</v>
      </c>
      <c r="G72" s="25" t="s">
        <v>1</v>
      </c>
      <c r="M72" s="22" t="s">
        <v>22</v>
      </c>
      <c r="N72" s="20" t="s">
        <v>20</v>
      </c>
      <c r="O72" s="23" t="s">
        <v>21</v>
      </c>
      <c r="P72" s="21"/>
      <c r="Q72" s="19"/>
      <c r="R72" s="7" t="s">
        <v>0</v>
      </c>
      <c r="S72" s="25" t="s">
        <v>1</v>
      </c>
    </row>
    <row r="73" spans="1:19" ht="14.25">
      <c r="A73" s="16">
        <v>0.2916666666666667</v>
      </c>
      <c r="B73" s="7"/>
      <c r="C73" s="24">
        <f>B73</f>
        <v>0</v>
      </c>
      <c r="D73" s="7">
        <f>(A73-INT(A73))*24</f>
        <v>7</v>
      </c>
      <c r="E73" s="17"/>
      <c r="F73" s="18"/>
      <c r="G73" s="26"/>
      <c r="M73" s="16">
        <v>0.2916666666666667</v>
      </c>
      <c r="N73" s="7"/>
      <c r="O73" s="24">
        <f>N73</f>
        <v>0</v>
      </c>
      <c r="P73" s="7">
        <f>(M73-INT(M73))*24</f>
        <v>7</v>
      </c>
      <c r="Q73" s="17"/>
      <c r="R73" s="18"/>
      <c r="S73" s="26"/>
    </row>
    <row r="74" spans="1:19" ht="14.25">
      <c r="A74" s="16">
        <v>0.333333333333333</v>
      </c>
      <c r="B74" s="7"/>
      <c r="C74" s="24">
        <f>B74-B73</f>
        <v>0</v>
      </c>
      <c r="D74" s="7">
        <f>(A74-INT(A74))*24</f>
        <v>7.999999999999991</v>
      </c>
      <c r="E74" s="18">
        <f>D74-D73</f>
        <v>0.9999999999999911</v>
      </c>
      <c r="F74" s="18">
        <f>CONVERT(E74,"hr","mn")</f>
        <v>59.99999999999947</v>
      </c>
      <c r="G74" s="26">
        <f>C74/F74</f>
        <v>0</v>
      </c>
      <c r="M74" s="16">
        <v>0.333333333333333</v>
      </c>
      <c r="N74" s="7"/>
      <c r="O74" s="24">
        <f>N74-N73</f>
        <v>0</v>
      </c>
      <c r="P74" s="7">
        <f>(M74-INT(M74))*24</f>
        <v>7.999999999999991</v>
      </c>
      <c r="Q74" s="18">
        <f>P74-P73</f>
        <v>0.9999999999999911</v>
      </c>
      <c r="R74" s="18">
        <f>CONVERT(Q74,"hr","mn")</f>
        <v>59.99999999999947</v>
      </c>
      <c r="S74" s="26">
        <f>O74/R74</f>
        <v>0</v>
      </c>
    </row>
    <row r="75" spans="1:19" ht="14.25">
      <c r="A75" s="16">
        <v>0.374999999999999</v>
      </c>
      <c r="B75" s="7"/>
      <c r="C75" s="24">
        <f>B75-B74</f>
        <v>0</v>
      </c>
      <c r="D75" s="7">
        <f>(A75-INT(A75))*24</f>
        <v>8.999999999999975</v>
      </c>
      <c r="E75" s="18">
        <f>D75-D74</f>
        <v>0.999999999999984</v>
      </c>
      <c r="F75" s="18">
        <f>CONVERT(E75,"hr","mn")</f>
        <v>59.99999999999904</v>
      </c>
      <c r="G75" s="26">
        <f>C75/F75</f>
        <v>0</v>
      </c>
      <c r="M75" s="16">
        <v>0.374999999999999</v>
      </c>
      <c r="N75" s="7"/>
      <c r="O75" s="24">
        <f>N75-N74</f>
        <v>0</v>
      </c>
      <c r="P75" s="7">
        <f>(M75-INT(M75))*24</f>
        <v>8.999999999999975</v>
      </c>
      <c r="Q75" s="18">
        <f>P75-P74</f>
        <v>0.999999999999984</v>
      </c>
      <c r="R75" s="18">
        <f>CONVERT(Q75,"hr","mn")</f>
        <v>59.99999999999904</v>
      </c>
      <c r="S75" s="26">
        <f>O75/R75</f>
        <v>0</v>
      </c>
    </row>
    <row r="76" spans="1:19" ht="14.25">
      <c r="A76" s="16">
        <v>0.416666666666666</v>
      </c>
      <c r="B76" s="7"/>
      <c r="C76" s="24">
        <f>B76-B75</f>
        <v>0</v>
      </c>
      <c r="D76" s="7">
        <f>(A76-INT(A76))*24</f>
        <v>9.999999999999984</v>
      </c>
      <c r="E76" s="18">
        <f>D76-D75</f>
        <v>1.0000000000000089</v>
      </c>
      <c r="F76" s="18">
        <f>CONVERT(E76,"hr","mn")</f>
        <v>60.00000000000053</v>
      </c>
      <c r="G76" s="26">
        <f>C76/F76</f>
        <v>0</v>
      </c>
      <c r="M76" s="16">
        <v>0.416666666666666</v>
      </c>
      <c r="N76" s="7"/>
      <c r="O76" s="24">
        <f>N76-N75</f>
        <v>0</v>
      </c>
      <c r="P76" s="7">
        <f>(M76-INT(M76))*24</f>
        <v>9.999999999999984</v>
      </c>
      <c r="Q76" s="18">
        <f>P76-P75</f>
        <v>1.0000000000000089</v>
      </c>
      <c r="R76" s="18">
        <f>CONVERT(Q76,"hr","mn")</f>
        <v>60.00000000000053</v>
      </c>
      <c r="S76" s="26">
        <f>O76/R76</f>
        <v>0</v>
      </c>
    </row>
    <row r="77" spans="1:19" ht="14.25">
      <c r="A77" s="16">
        <v>0.458333333333332</v>
      </c>
      <c r="B77" s="7"/>
      <c r="C77" s="24">
        <f>B77-B76</f>
        <v>0</v>
      </c>
      <c r="D77" s="7">
        <f>(A77-INT(A77))*24</f>
        <v>10.999999999999968</v>
      </c>
      <c r="E77" s="18">
        <f>D77-D76</f>
        <v>0.999999999999984</v>
      </c>
      <c r="F77" s="18">
        <f>CONVERT(E77,"hr","mn")</f>
        <v>59.99999999999904</v>
      </c>
      <c r="G77" s="26">
        <f>C77/F77</f>
        <v>0</v>
      </c>
      <c r="M77" s="16">
        <v>0.458333333333332</v>
      </c>
      <c r="N77" s="7"/>
      <c r="O77" s="24">
        <f>N77-N76</f>
        <v>0</v>
      </c>
      <c r="P77" s="7">
        <f>(M77-INT(M77))*24</f>
        <v>10.999999999999968</v>
      </c>
      <c r="Q77" s="18">
        <f>P77-P76</f>
        <v>0.999999999999984</v>
      </c>
      <c r="R77" s="18">
        <f>CONVERT(Q77,"hr","mn")</f>
        <v>59.99999999999904</v>
      </c>
      <c r="S77" s="26">
        <f>O77/R77</f>
        <v>0</v>
      </c>
    </row>
    <row r="78" spans="1:19" ht="14.25">
      <c r="A78" s="16">
        <v>0.499999999999998</v>
      </c>
      <c r="B78" s="7"/>
      <c r="C78" s="24">
        <f>B78-B77</f>
        <v>0</v>
      </c>
      <c r="D78" s="7">
        <f>(A78-INT(A78))*24</f>
        <v>11.999999999999952</v>
      </c>
      <c r="E78" s="18">
        <f>D78-D77</f>
        <v>0.999999999999984</v>
      </c>
      <c r="F78" s="18">
        <f>CONVERT(E78,"hr","mn")</f>
        <v>59.99999999999904</v>
      </c>
      <c r="G78" s="26">
        <f>C78/F78</f>
        <v>0</v>
      </c>
      <c r="M78" s="16">
        <v>0.499999999999998</v>
      </c>
      <c r="N78" s="7"/>
      <c r="O78" s="24">
        <f>N78-N77</f>
        <v>0</v>
      </c>
      <c r="P78" s="7">
        <f>(M78-INT(M78))*24</f>
        <v>11.999999999999952</v>
      </c>
      <c r="Q78" s="18">
        <f>P78-P77</f>
        <v>0.999999999999984</v>
      </c>
      <c r="R78" s="18">
        <f>CONVERT(Q78,"hr","mn")</f>
        <v>59.99999999999904</v>
      </c>
      <c r="S78" s="26">
        <f>O78/R78</f>
        <v>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19.421875" style="0" bestFit="1" customWidth="1"/>
    <col min="3" max="3" width="19.421875" style="0" customWidth="1"/>
  </cols>
  <sheetData>
    <row r="1" spans="1:3" ht="15">
      <c r="A1" t="s">
        <v>23</v>
      </c>
      <c r="B1" s="27">
        <v>42370</v>
      </c>
      <c r="C1" s="27"/>
    </row>
    <row r="3" spans="1:3" ht="15">
      <c r="A3" t="s">
        <v>18</v>
      </c>
      <c r="B3" s="9">
        <v>1</v>
      </c>
      <c r="C3" s="9"/>
    </row>
    <row r="4" spans="1:3" ht="15">
      <c r="A4" t="s">
        <v>19</v>
      </c>
      <c r="B4" s="10" t="s">
        <v>4</v>
      </c>
      <c r="C4" s="10"/>
    </row>
    <row r="6" spans="1:5" ht="30">
      <c r="A6" s="28" t="s">
        <v>24</v>
      </c>
      <c r="B6" s="28" t="s">
        <v>25</v>
      </c>
      <c r="C6" s="28" t="s">
        <v>32</v>
      </c>
      <c r="D6" s="29" t="s">
        <v>33</v>
      </c>
      <c r="E6" s="29" t="s">
        <v>34</v>
      </c>
    </row>
    <row r="7" spans="1:5" ht="15">
      <c r="A7" s="7">
        <v>1</v>
      </c>
      <c r="B7" s="16" t="s">
        <v>26</v>
      </c>
      <c r="C7" s="16"/>
      <c r="D7" s="4"/>
      <c r="E7" s="4"/>
    </row>
    <row r="8" spans="1:5" ht="15">
      <c r="A8" s="7">
        <v>2</v>
      </c>
      <c r="B8" s="16" t="s">
        <v>27</v>
      </c>
      <c r="C8" s="16"/>
      <c r="D8" s="4"/>
      <c r="E8" s="4"/>
    </row>
    <row r="9" spans="1:5" ht="15">
      <c r="A9" s="7">
        <v>3</v>
      </c>
      <c r="B9" s="16" t="s">
        <v>28</v>
      </c>
      <c r="C9" s="16"/>
      <c r="D9" s="4"/>
      <c r="E9" s="4"/>
    </row>
    <row r="10" spans="1:5" ht="15">
      <c r="A10" s="7">
        <v>4</v>
      </c>
      <c r="B10" s="16" t="s">
        <v>29</v>
      </c>
      <c r="C10" s="16"/>
      <c r="D10" s="4"/>
      <c r="E10" s="4"/>
    </row>
    <row r="11" spans="1:5" ht="15">
      <c r="A11" s="7">
        <v>5</v>
      </c>
      <c r="B11" s="16" t="s">
        <v>30</v>
      </c>
      <c r="C11" s="16"/>
      <c r="D11" s="4"/>
      <c r="E11" s="4"/>
    </row>
    <row r="12" spans="1:5" ht="14.25">
      <c r="A12" s="7">
        <v>6</v>
      </c>
      <c r="B12" s="16" t="s">
        <v>31</v>
      </c>
      <c r="C12" s="16"/>
      <c r="D12" s="4"/>
      <c r="E12" s="4"/>
    </row>
    <row r="14" spans="1:3" ht="14.25">
      <c r="A14" t="s">
        <v>18</v>
      </c>
      <c r="B14" s="9">
        <v>2</v>
      </c>
      <c r="C14" s="9"/>
    </row>
    <row r="15" spans="1:3" ht="14.25">
      <c r="A15" t="s">
        <v>19</v>
      </c>
      <c r="B15" s="10" t="str">
        <f>'proses pelayanan'!B3</f>
        <v>Menjelaskan inform consent</v>
      </c>
      <c r="C15" s="10"/>
    </row>
    <row r="17" spans="1:5" ht="28.5">
      <c r="A17" s="28" t="s">
        <v>24</v>
      </c>
      <c r="B17" s="28" t="s">
        <v>25</v>
      </c>
      <c r="C17" s="28" t="s">
        <v>32</v>
      </c>
      <c r="D17" s="29" t="s">
        <v>33</v>
      </c>
      <c r="E17" s="29" t="s">
        <v>34</v>
      </c>
    </row>
    <row r="18" spans="1:5" ht="14.25">
      <c r="A18" s="7">
        <v>1</v>
      </c>
      <c r="B18" s="16" t="s">
        <v>26</v>
      </c>
      <c r="C18" s="16"/>
      <c r="D18" s="4"/>
      <c r="E18" s="4"/>
    </row>
    <row r="19" spans="1:5" ht="14.25">
      <c r="A19" s="7">
        <v>2</v>
      </c>
      <c r="B19" s="16" t="s">
        <v>27</v>
      </c>
      <c r="C19" s="16"/>
      <c r="D19" s="4"/>
      <c r="E19" s="4"/>
    </row>
    <row r="20" spans="1:5" ht="14.25">
      <c r="A20" s="7">
        <v>3</v>
      </c>
      <c r="B20" s="16" t="s">
        <v>28</v>
      </c>
      <c r="C20" s="16"/>
      <c r="D20" s="4"/>
      <c r="E20" s="4"/>
    </row>
    <row r="21" spans="1:5" ht="14.25">
      <c r="A21" s="7">
        <v>4</v>
      </c>
      <c r="B21" s="16" t="s">
        <v>29</v>
      </c>
      <c r="C21" s="16"/>
      <c r="D21" s="4"/>
      <c r="E21" s="4"/>
    </row>
    <row r="22" spans="1:5" ht="14.25">
      <c r="A22" s="7">
        <v>5</v>
      </c>
      <c r="B22" s="16" t="s">
        <v>30</v>
      </c>
      <c r="C22" s="16"/>
      <c r="D22" s="4"/>
      <c r="E22" s="4"/>
    </row>
    <row r="23" spans="1:5" ht="14.25">
      <c r="A23" s="7">
        <v>6</v>
      </c>
      <c r="B23" s="16" t="s">
        <v>31</v>
      </c>
      <c r="C23" s="16"/>
      <c r="D23" s="4"/>
      <c r="E23" s="4"/>
    </row>
    <row r="25" ht="14.25">
      <c r="A25" t="s">
        <v>35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mursyid hasanbasri</dc:creator>
  <cp:keywords/>
  <dc:description/>
  <cp:lastModifiedBy>mursyid hasanbasri</cp:lastModifiedBy>
  <dcterms:created xsi:type="dcterms:W3CDTF">2016-08-18T22:52:11Z</dcterms:created>
  <dcterms:modified xsi:type="dcterms:W3CDTF">2016-08-18T23:38:50Z</dcterms:modified>
  <cp:category/>
  <cp:version/>
  <cp:contentType/>
  <cp:contentStatus/>
</cp:coreProperties>
</file>